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2" l="1"/>
  <c r="C65" i="2" l="1"/>
  <c r="B63" i="2" l="1"/>
  <c r="B54" i="2" l="1"/>
  <c r="B59" i="2" s="1"/>
  <c r="B48" i="2"/>
  <c r="B41" i="2"/>
  <c r="B45" i="2" s="1"/>
  <c r="B36" i="2"/>
  <c r="B16" i="2"/>
  <c r="B4" i="2"/>
  <c r="B33" i="2" l="1"/>
  <c r="B61" i="2" l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<sst xmlns="http://schemas.openxmlformats.org/spreadsheetml/2006/main" count="64" uniqueCount="56">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</sst>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0" xfId="8" applyNumberFormat="1" applyFont="1" applyFill="1" applyBorder="1" applyProtection="1"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A54" zoomScaleNormal="100" workbookViewId="0">
      <selection activeCell="C66" sqref="C66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55</v>
      </c>
      <c r="B1" s="21"/>
      <c r="C1" s="22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4">
        <f>+B13+B14</f>
        <v>16042180.99</v>
      </c>
      <c r="C4" s="14">
        <v>17008075.48</v>
      </c>
    </row>
    <row r="5" spans="1:22" ht="11.25" customHeight="1" x14ac:dyDescent="0.2">
      <c r="A5" s="7" t="s">
        <v>4</v>
      </c>
      <c r="B5" s="15"/>
      <c r="C5" s="15"/>
    </row>
    <row r="6" spans="1:22" ht="11.25" customHeight="1" x14ac:dyDescent="0.2">
      <c r="A6" s="7" t="s">
        <v>5</v>
      </c>
      <c r="B6" s="15"/>
      <c r="C6" s="15"/>
    </row>
    <row r="7" spans="1:22" ht="11.25" customHeight="1" x14ac:dyDescent="0.2">
      <c r="A7" s="7" t="s">
        <v>36</v>
      </c>
      <c r="B7" s="15"/>
      <c r="C7" s="15"/>
    </row>
    <row r="8" spans="1:22" ht="11.25" customHeight="1" x14ac:dyDescent="0.2">
      <c r="A8" s="7" t="s">
        <v>6</v>
      </c>
      <c r="B8" s="15"/>
      <c r="C8" s="15"/>
    </row>
    <row r="9" spans="1:22" ht="11.25" customHeight="1" x14ac:dyDescent="0.2">
      <c r="A9" s="7" t="s">
        <v>37</v>
      </c>
      <c r="B9" s="15"/>
      <c r="C9" s="15"/>
    </row>
    <row r="10" spans="1:22" ht="11.25" customHeight="1" x14ac:dyDescent="0.2">
      <c r="A10" s="7" t="s">
        <v>38</v>
      </c>
      <c r="B10" s="15"/>
      <c r="C10" s="15"/>
    </row>
    <row r="11" spans="1:22" ht="11.25" customHeight="1" x14ac:dyDescent="0.2">
      <c r="A11" s="7" t="s">
        <v>39</v>
      </c>
      <c r="B11" s="15"/>
      <c r="C11" s="15"/>
    </row>
    <row r="12" spans="1:22" ht="22.5" x14ac:dyDescent="0.2">
      <c r="A12" s="7" t="s">
        <v>42</v>
      </c>
      <c r="B12" s="15"/>
      <c r="C12" s="15"/>
    </row>
    <row r="13" spans="1:22" ht="11.25" customHeight="1" x14ac:dyDescent="0.2">
      <c r="A13" s="7" t="s">
        <v>43</v>
      </c>
      <c r="B13" s="15">
        <v>16042180.99</v>
      </c>
      <c r="C13" s="15">
        <v>17005616.68</v>
      </c>
    </row>
    <row r="14" spans="1:22" ht="11.25" customHeight="1" x14ac:dyDescent="0.2">
      <c r="A14" s="7" t="s">
        <v>7</v>
      </c>
      <c r="B14" s="15">
        <v>0</v>
      </c>
      <c r="C14" s="15">
        <v>2458.8000000000002</v>
      </c>
    </row>
    <row r="15" spans="1:22" ht="11.25" customHeight="1" x14ac:dyDescent="0.2">
      <c r="A15" s="8"/>
      <c r="B15" s="16"/>
      <c r="C15" s="16"/>
    </row>
    <row r="16" spans="1:22" ht="11.25" customHeight="1" x14ac:dyDescent="0.2">
      <c r="A16" s="6" t="s">
        <v>8</v>
      </c>
      <c r="B16" s="14">
        <f>+SUM(B17:B23)</f>
        <v>5742405.8899999997</v>
      </c>
      <c r="C16" s="14">
        <v>14550960.260000002</v>
      </c>
    </row>
    <row r="17" spans="1:3" ht="11.25" customHeight="1" x14ac:dyDescent="0.2">
      <c r="A17" s="7" t="s">
        <v>9</v>
      </c>
      <c r="B17" s="15">
        <v>4870141.25</v>
      </c>
      <c r="C17" s="15">
        <v>12930909.540000001</v>
      </c>
    </row>
    <row r="18" spans="1:3" ht="11.25" customHeight="1" x14ac:dyDescent="0.2">
      <c r="A18" s="7" t="s">
        <v>10</v>
      </c>
      <c r="B18" s="15">
        <v>91932.76</v>
      </c>
      <c r="C18" s="15">
        <v>177580.12</v>
      </c>
    </row>
    <row r="19" spans="1:3" ht="11.25" customHeight="1" x14ac:dyDescent="0.2">
      <c r="A19" s="7" t="s">
        <v>11</v>
      </c>
      <c r="B19" s="15">
        <v>760280.71</v>
      </c>
      <c r="C19" s="15">
        <v>1298352.05</v>
      </c>
    </row>
    <row r="20" spans="1:3" ht="11.25" customHeight="1" x14ac:dyDescent="0.2">
      <c r="A20" s="7" t="s">
        <v>12</v>
      </c>
      <c r="B20" s="15"/>
      <c r="C20" s="15"/>
    </row>
    <row r="21" spans="1:3" ht="11.25" customHeight="1" x14ac:dyDescent="0.2">
      <c r="A21" s="7" t="s">
        <v>13</v>
      </c>
      <c r="B21" s="15"/>
      <c r="C21" s="15"/>
    </row>
    <row r="22" spans="1:3" ht="11.25" customHeight="1" x14ac:dyDescent="0.2">
      <c r="A22" s="7" t="s">
        <v>44</v>
      </c>
      <c r="B22" s="15"/>
      <c r="C22" s="15"/>
    </row>
    <row r="23" spans="1:3" ht="11.25" customHeight="1" x14ac:dyDescent="0.2">
      <c r="A23" s="7" t="s">
        <v>14</v>
      </c>
      <c r="B23" s="15">
        <v>20051.169999999998</v>
      </c>
      <c r="C23" s="15">
        <v>144118.54999999999</v>
      </c>
    </row>
    <row r="24" spans="1:3" ht="11.25" customHeight="1" x14ac:dyDescent="0.2">
      <c r="A24" s="7" t="s">
        <v>15</v>
      </c>
      <c r="B24" s="15"/>
      <c r="C24" s="15"/>
    </row>
    <row r="25" spans="1:3" ht="11.25" customHeight="1" x14ac:dyDescent="0.2">
      <c r="A25" s="7" t="s">
        <v>16</v>
      </c>
      <c r="B25" s="15"/>
      <c r="C25" s="15"/>
    </row>
    <row r="26" spans="1:3" ht="11.25" customHeight="1" x14ac:dyDescent="0.2">
      <c r="A26" s="7" t="s">
        <v>17</v>
      </c>
      <c r="B26" s="15"/>
      <c r="C26" s="15"/>
    </row>
    <row r="27" spans="1:3" ht="11.25" customHeight="1" x14ac:dyDescent="0.2">
      <c r="A27" s="7" t="s">
        <v>18</v>
      </c>
      <c r="B27" s="15"/>
      <c r="C27" s="15"/>
    </row>
    <row r="28" spans="1:3" ht="11.25" customHeight="1" x14ac:dyDescent="0.2">
      <c r="A28" s="7" t="s">
        <v>19</v>
      </c>
      <c r="B28" s="15"/>
      <c r="C28" s="15"/>
    </row>
    <row r="29" spans="1:3" ht="11.25" customHeight="1" x14ac:dyDescent="0.2">
      <c r="A29" s="7" t="s">
        <v>45</v>
      </c>
      <c r="B29" s="15"/>
      <c r="C29" s="15"/>
    </row>
    <row r="30" spans="1:3" ht="11.25" customHeight="1" x14ac:dyDescent="0.2">
      <c r="A30" s="7" t="s">
        <v>20</v>
      </c>
      <c r="B30" s="15"/>
      <c r="C30" s="15"/>
    </row>
    <row r="31" spans="1:3" ht="11.25" customHeight="1" x14ac:dyDescent="0.2">
      <c r="A31" s="7" t="s">
        <v>21</v>
      </c>
      <c r="B31" s="15"/>
      <c r="C31" s="15"/>
    </row>
    <row r="32" spans="1:3" ht="11.25" customHeight="1" x14ac:dyDescent="0.2">
      <c r="A32" s="7" t="s">
        <v>22</v>
      </c>
      <c r="B32" s="15"/>
      <c r="C32" s="15"/>
    </row>
    <row r="33" spans="1:4" ht="11.25" customHeight="1" x14ac:dyDescent="0.2">
      <c r="A33" s="4" t="s">
        <v>46</v>
      </c>
      <c r="B33" s="14">
        <f>+B4-B16</f>
        <v>10299775.100000001</v>
      </c>
      <c r="C33" s="14">
        <v>2457115.2199999988</v>
      </c>
      <c r="D33" s="12"/>
    </row>
    <row r="34" spans="1:4" ht="11.25" customHeight="1" x14ac:dyDescent="0.2">
      <c r="A34" s="9"/>
      <c r="B34" s="16"/>
      <c r="C34" s="16"/>
    </row>
    <row r="35" spans="1:4" ht="11.25" customHeight="1" x14ac:dyDescent="0.2">
      <c r="A35" s="4" t="s">
        <v>49</v>
      </c>
      <c r="B35" s="16"/>
      <c r="C35" s="16"/>
    </row>
    <row r="36" spans="1:4" ht="11.25" customHeight="1" x14ac:dyDescent="0.2">
      <c r="A36" s="6" t="s">
        <v>3</v>
      </c>
      <c r="B36" s="14">
        <f>+SUM(B37:B39)</f>
        <v>0</v>
      </c>
      <c r="C36" s="14">
        <v>0</v>
      </c>
    </row>
    <row r="37" spans="1:4" ht="11.25" customHeight="1" x14ac:dyDescent="0.2">
      <c r="A37" s="7" t="s">
        <v>23</v>
      </c>
      <c r="B37" s="15"/>
      <c r="C37" s="15"/>
    </row>
    <row r="38" spans="1:4" ht="11.25" customHeight="1" x14ac:dyDescent="0.2">
      <c r="A38" s="7" t="s">
        <v>24</v>
      </c>
      <c r="B38" s="15"/>
      <c r="C38" s="15"/>
    </row>
    <row r="39" spans="1:4" ht="11.25" customHeight="1" x14ac:dyDescent="0.2">
      <c r="A39" s="7" t="s">
        <v>25</v>
      </c>
      <c r="B39" s="15"/>
      <c r="C39" s="15"/>
    </row>
    <row r="40" spans="1:4" ht="11.25" customHeight="1" x14ac:dyDescent="0.2">
      <c r="A40" s="8"/>
      <c r="B40" s="16"/>
      <c r="C40" s="16"/>
    </row>
    <row r="41" spans="1:4" ht="11.25" customHeight="1" x14ac:dyDescent="0.2">
      <c r="A41" s="6" t="s">
        <v>8</v>
      </c>
      <c r="B41" s="14">
        <f>+SUM(B42:B44)</f>
        <v>213473.26</v>
      </c>
      <c r="C41" s="14">
        <v>176048.08000000007</v>
      </c>
    </row>
    <row r="42" spans="1:4" ht="11.25" customHeight="1" x14ac:dyDescent="0.2">
      <c r="A42" s="7" t="s">
        <v>23</v>
      </c>
      <c r="B42" s="15"/>
      <c r="C42" s="15"/>
    </row>
    <row r="43" spans="1:4" ht="11.25" customHeight="1" x14ac:dyDescent="0.2">
      <c r="A43" s="7" t="s">
        <v>24</v>
      </c>
      <c r="B43" s="15">
        <v>213473.26</v>
      </c>
      <c r="C43" s="15">
        <v>176048.08000000007</v>
      </c>
    </row>
    <row r="44" spans="1:4" ht="11.25" customHeight="1" x14ac:dyDescent="0.2">
      <c r="A44" s="7" t="s">
        <v>26</v>
      </c>
      <c r="B44" s="15"/>
      <c r="C44" s="15">
        <v>0</v>
      </c>
    </row>
    <row r="45" spans="1:4" ht="11.25" customHeight="1" x14ac:dyDescent="0.2">
      <c r="A45" s="4" t="s">
        <v>47</v>
      </c>
      <c r="B45" s="14">
        <f>+B36-B41</f>
        <v>-213473.26</v>
      </c>
      <c r="C45" s="14">
        <v>-176048.08000000007</v>
      </c>
    </row>
    <row r="46" spans="1:4" ht="11.25" customHeight="1" x14ac:dyDescent="0.2">
      <c r="A46" s="9"/>
      <c r="B46" s="16"/>
      <c r="C46" s="16"/>
    </row>
    <row r="47" spans="1:4" ht="11.25" customHeight="1" x14ac:dyDescent="0.2">
      <c r="A47" s="4" t="s">
        <v>50</v>
      </c>
      <c r="B47" s="16"/>
      <c r="C47" s="16"/>
    </row>
    <row r="48" spans="1:4" ht="11.25" customHeight="1" x14ac:dyDescent="0.2">
      <c r="A48" s="6" t="s">
        <v>3</v>
      </c>
      <c r="B48" s="14">
        <f>+SUM(B49:B52)</f>
        <v>0</v>
      </c>
      <c r="C48" s="14">
        <v>0</v>
      </c>
    </row>
    <row r="49" spans="1:3" ht="11.25" customHeight="1" x14ac:dyDescent="0.2">
      <c r="A49" s="7" t="s">
        <v>27</v>
      </c>
      <c r="B49" s="15">
        <v>0</v>
      </c>
      <c r="C49" s="15">
        <v>0</v>
      </c>
    </row>
    <row r="50" spans="1:3" ht="11.25" customHeight="1" x14ac:dyDescent="0.2">
      <c r="A50" s="7" t="s">
        <v>28</v>
      </c>
      <c r="B50" s="15">
        <v>0</v>
      </c>
      <c r="C50" s="15">
        <v>0</v>
      </c>
    </row>
    <row r="51" spans="1:3" ht="11.25" customHeight="1" x14ac:dyDescent="0.2">
      <c r="A51" s="7" t="s">
        <v>29</v>
      </c>
      <c r="B51" s="15">
        <v>0</v>
      </c>
      <c r="C51" s="15">
        <v>0</v>
      </c>
    </row>
    <row r="52" spans="1:3" ht="11.25" customHeight="1" x14ac:dyDescent="0.2">
      <c r="A52" s="7" t="s">
        <v>30</v>
      </c>
      <c r="B52" s="15">
        <f>200527.24-200527.24</f>
        <v>0</v>
      </c>
      <c r="C52" s="15">
        <v>0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8</v>
      </c>
      <c r="B54" s="14">
        <f>+SUM(B55:B58)</f>
        <v>2117429.96</v>
      </c>
      <c r="C54" s="14">
        <v>1963744</v>
      </c>
    </row>
    <row r="55" spans="1:3" ht="11.25" customHeight="1" x14ac:dyDescent="0.2">
      <c r="A55" s="7" t="s">
        <v>31</v>
      </c>
      <c r="B55" s="15"/>
      <c r="C55" s="15"/>
    </row>
    <row r="56" spans="1:3" ht="11.25" customHeight="1" x14ac:dyDescent="0.2">
      <c r="A56" s="7" t="s">
        <v>28</v>
      </c>
      <c r="B56" s="15"/>
      <c r="C56" s="15"/>
    </row>
    <row r="57" spans="1:3" ht="11.25" customHeight="1" x14ac:dyDescent="0.2">
      <c r="A57" s="7" t="s">
        <v>29</v>
      </c>
      <c r="B57" s="15"/>
      <c r="C57" s="15"/>
    </row>
    <row r="58" spans="1:3" ht="11.25" customHeight="1" x14ac:dyDescent="0.2">
      <c r="A58" s="7" t="s">
        <v>32</v>
      </c>
      <c r="B58" s="15">
        <v>2117429.96</v>
      </c>
      <c r="C58" s="15">
        <v>1963744</v>
      </c>
    </row>
    <row r="59" spans="1:3" ht="11.25" customHeight="1" x14ac:dyDescent="0.2">
      <c r="A59" s="4" t="s">
        <v>48</v>
      </c>
      <c r="B59" s="14">
        <f>+B48-B54</f>
        <v>-2117429.96</v>
      </c>
      <c r="C59" s="14">
        <v>-1963744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33</v>
      </c>
      <c r="B61" s="14">
        <f>+B33+B45+B59</f>
        <v>7968871.8800000018</v>
      </c>
      <c r="C61" s="14">
        <v>317323.13999999873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34</v>
      </c>
      <c r="B63" s="14">
        <f>+C65</f>
        <v>3208559.3699999996</v>
      </c>
      <c r="C63" s="14">
        <v>2891235.8700000066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35</v>
      </c>
      <c r="B65" s="14">
        <f>+B63+B61</f>
        <v>11177431.250000002</v>
      </c>
      <c r="C65" s="14">
        <f>3208559.01+0.36</f>
        <v>3208559.3699999996</v>
      </c>
    </row>
    <row r="66" spans="1:3" ht="11.25" customHeight="1" x14ac:dyDescent="0.2">
      <c r="A66" s="10"/>
      <c r="B66" s="13"/>
      <c r="C66" s="11"/>
    </row>
    <row r="68" spans="1:3" ht="27.75" customHeight="1" x14ac:dyDescent="0.2">
      <c r="A68" s="23" t="s">
        <v>40</v>
      </c>
      <c r="B68" s="24"/>
      <c r="C68" s="24"/>
    </row>
    <row r="69" spans="1:3" x14ac:dyDescent="0.2">
      <c r="C69" s="12"/>
    </row>
    <row r="71" spans="1:3" x14ac:dyDescent="0.2">
      <c r="A71" s="17" t="s">
        <v>51</v>
      </c>
      <c r="B71" s="18" t="s">
        <v>52</v>
      </c>
    </row>
    <row r="72" spans="1:3" ht="45" x14ac:dyDescent="0.2">
      <c r="A72" s="17" t="s">
        <v>53</v>
      </c>
      <c r="B72" s="19" t="s">
        <v>54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 B16 B33 B45 B36:B42 B46:B48 B61 B63 B65:C65 B59 B53:B57 B52 B4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2020-02-05T15:38:52Z</cp:lastPrinted>
  <dcterms:created xsi:type="dcterms:W3CDTF">2012-12-11T20:31:36Z</dcterms:created>
  <dcterms:modified xsi:type="dcterms:W3CDTF">2022-07-21T19:05:12Z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