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i unidad\sk contadores\1- RESPALDO CONTABILIDAD 2017\1- RESPALDO contabilidad 16022014\INSTITUTO MUNICIPAL DE LAS MUJERES\Cuenta publica\2022\PRIMER TRIMESTRE\"/>
    </mc:Choice>
  </mc:AlternateContent>
  <bookViews>
    <workbookView xWindow="0" yWindow="0" windowWidth="20490" windowHeight="7755"/>
  </bookViews>
  <sheets>
    <sheet name="FFF" sheetId="1" r:id="rId1"/>
  </sheets>
  <externalReferences>
    <externalReference r:id="rId2"/>
    <externalReference r:id="rId3"/>
    <externalReference r:id="rId4"/>
  </externalReference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B18" i="1" l="1"/>
  <c r="B17" i="1"/>
  <c r="B16" i="1"/>
  <c r="B15" i="1"/>
  <c r="D12" i="1"/>
  <c r="C12" i="1"/>
  <c r="B12" i="1"/>
  <c r="D35" i="1" l="1"/>
  <c r="C35" i="1"/>
  <c r="B35" i="1"/>
  <c r="D14" i="1" l="1"/>
  <c r="C14" i="1"/>
  <c r="D3" i="1"/>
  <c r="C3" i="1"/>
  <c r="B14" i="1"/>
  <c r="B3" i="1"/>
  <c r="B32" i="1" s="1"/>
  <c r="B27" i="1" s="1"/>
  <c r="B39" i="1" s="1"/>
  <c r="D24" i="1" l="1"/>
  <c r="D32" i="1"/>
  <c r="D27" i="1" s="1"/>
  <c r="D39" i="1" s="1"/>
  <c r="C24" i="1"/>
  <c r="C32" i="1"/>
  <c r="C27" i="1" s="1"/>
  <c r="C39" i="1" s="1"/>
  <c r="B24" i="1"/>
</calcChain>
</file>

<file path=xl/sharedStrings.xml><?xml version="1.0" encoding="utf-8"?>
<sst xmlns="http://schemas.openxmlformats.org/spreadsheetml/2006/main" count="49" uniqueCount="40">
  <si>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</si>
  <si>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</si>
  <si>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</si>
  <si>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</si>
  <si>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</si>
  <si>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</si>
  <si>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</si>
  <si>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</si>
  <si>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</si>
  <si>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</si>
  <si>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</si>
  <si>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</si>
  <si>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</si>
  <si>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</si>
  <si>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</si>
  <si>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</si>
  <si>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</si>
  <si>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</si>
  <si>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</si>
  <si>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</si>
  <si>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</si>
  <si>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</si>
  <si>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</si>
  <si>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</si>
  <si>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</si>
  <si>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</si>
  <si>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</si>
  <si>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</si>
  <si>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</si>
  <si>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</si>
  <si>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</si>
  <si>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</si>
  <si>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</si>
  <si>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</si>
  <si>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</si>
  <si>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LAS MUJERES
Flujo de Fondos
Del 01 de enero al 31 de marzo de 2022</t>
  </si>
  <si>
    <t>Bajo protesta de decir verdad declaramos que los Estados Financieros y sus notas, son razonablemente correctos y son responsabilidad del emisor.</t>
  </si>
  <si>
    <t>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</si>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</sst>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7" fillId="0" borderId="0" xfId="3" applyFont="1"/>
    <xf numFmtId="0" fontId="2" fillId="0" borderId="0" xfId="4" applyFont="1"/>
    <xf numFmtId="4" fontId="4" fillId="0" borderId="0" xfId="5" applyNumberFormat="1" applyFont="1" applyAlignment="1" applyProtection="1">
      <alignment vertical="top"/>
      <protection locked="0"/>
    </xf>
    <xf numFmtId="0" fontId="4" fillId="0" borderId="0" xfId="5" applyFont="1" applyAlignment="1" applyProtection="1">
      <alignment vertical="top" wrapText="1"/>
      <protection locked="0"/>
    </xf>
    <xf numFmtId="4" fontId="4" fillId="0" borderId="0" xfId="5" applyNumberFormat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2" xfId="1"/>
    <cellStyle name="Normal 2 2" xfId="5"/>
    <cellStyle name="Normal 2 3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MLEO_MUJ_2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MLEO_MUJ_2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sk%20contadores/1-%20RESPALDO%20CONTABILIDAD%202017/1-%20RESPALDO%20contabilidad%2016022014/INSTITUTO%20MUNICIPAL%20DE%20LAS%20MUJERES/EEFF/2022/03%20MAR/EEFFMAR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35">
          <cell r="B35">
            <v>13609443.131268917</v>
          </cell>
          <cell r="E35">
            <v>4940496.91</v>
          </cell>
          <cell r="F35">
            <v>3806376.8528172327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5">
          <cell r="B5">
            <v>10520743.297665384</v>
          </cell>
        </row>
        <row r="13">
          <cell r="B13">
            <v>483100</v>
          </cell>
        </row>
        <row r="23">
          <cell r="B23">
            <v>2205599.83</v>
          </cell>
        </row>
        <row r="33">
          <cell r="B33">
            <v>400000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 VS EJERC"/>
      <sheetName val="LDF"/>
      <sheetName val="NLDF"/>
      <sheetName val="EDO ACT"/>
      <sheetName val="BALANCE"/>
      <sheetName val="FLUJO "/>
      <sheetName val="ANALITICA FLUJO"/>
      <sheetName val="CONCILIACION"/>
      <sheetName val="PASIVOS"/>
      <sheetName val="COMPARATIVO"/>
      <sheetName val="Hoja1"/>
    </sheetNames>
    <sheetDataSet>
      <sheetData sheetId="0"/>
      <sheetData sheetId="1"/>
      <sheetData sheetId="2">
        <row r="7">
          <cell r="J7">
            <v>1595636.5999999999</v>
          </cell>
        </row>
        <row r="15">
          <cell r="J15">
            <v>32220.800000000003</v>
          </cell>
        </row>
        <row r="25">
          <cell r="J25">
            <v>247257.74000000002</v>
          </cell>
        </row>
        <row r="35">
          <cell r="J35">
            <v>7935.5499999999993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tabSelected="1" topLeftCell="A13" zoomScaleNormal="100" workbookViewId="0">
      <selection activeCell="B32" sqref="B32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4" t="s">
        <v>35</v>
      </c>
      <c r="B1" s="35"/>
      <c r="C1" s="35"/>
      <c r="D1" s="36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13609443.131268917</v>
      </c>
      <c r="C3" s="19">
        <f t="shared" ref="C3:D3" si="0">SUM(C4:C13)</f>
        <v>4940496.91</v>
      </c>
      <c r="D3" s="2">
        <f t="shared" si="0"/>
        <v>3806376.8528172327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/>
      <c r="C8" s="20"/>
      <c r="D8" s="3"/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/>
      <c r="C10" s="20"/>
      <c r="D10" s="3"/>
    </row>
    <row r="11" spans="1:4" x14ac:dyDescent="0.2">
      <c r="A11" s="14" t="s">
        <v>8</v>
      </c>
      <c r="B11" s="20"/>
      <c r="C11" s="20"/>
      <c r="D11" s="3"/>
    </row>
    <row r="12" spans="1:4" x14ac:dyDescent="0.2">
      <c r="A12" s="14" t="s">
        <v>9</v>
      </c>
      <c r="B12" s="20">
        <f>+[1]EAI!$B$35</f>
        <v>13609443.131268917</v>
      </c>
      <c r="C12" s="20">
        <f>+[1]EAI!$E$35</f>
        <v>4940496.91</v>
      </c>
      <c r="D12" s="3">
        <f>+[1]EAI!$F$35</f>
        <v>3806376.8528172327</v>
      </c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13609443.127665384</v>
      </c>
      <c r="C14" s="21">
        <f t="shared" ref="C14:D14" si="1">SUM(C15:C23)</f>
        <v>2278448.52</v>
      </c>
      <c r="D14" s="4">
        <f t="shared" si="1"/>
        <v>1883050.69</v>
      </c>
    </row>
    <row r="15" spans="1:4" x14ac:dyDescent="0.2">
      <c r="A15" s="14" t="s">
        <v>12</v>
      </c>
      <c r="B15" s="20">
        <f>+[2]COG!$B$5</f>
        <v>10520743.297665384</v>
      </c>
      <c r="C15" s="20">
        <v>1907676.14</v>
      </c>
      <c r="D15" s="3">
        <f>+[3]LDF!$J$7</f>
        <v>1595636.5999999999</v>
      </c>
    </row>
    <row r="16" spans="1:4" x14ac:dyDescent="0.2">
      <c r="A16" s="14" t="s">
        <v>13</v>
      </c>
      <c r="B16" s="20">
        <f>+[2]COG!$B$13</f>
        <v>483100</v>
      </c>
      <c r="C16" s="20">
        <v>32220.799999999999</v>
      </c>
      <c r="D16" s="3">
        <f>+[3]LDF!$J$15</f>
        <v>32220.800000000003</v>
      </c>
    </row>
    <row r="17" spans="1:4" x14ac:dyDescent="0.2">
      <c r="A17" s="14" t="s">
        <v>14</v>
      </c>
      <c r="B17" s="20">
        <f>+[2]COG!$B$23</f>
        <v>2205599.83</v>
      </c>
      <c r="C17" s="20">
        <v>329316.01</v>
      </c>
      <c r="D17" s="3">
        <f>+[3]LDF!$J$25</f>
        <v>247257.74000000002</v>
      </c>
    </row>
    <row r="18" spans="1:4" x14ac:dyDescent="0.2">
      <c r="A18" s="14" t="s">
        <v>9</v>
      </c>
      <c r="B18" s="20">
        <f>+[2]COG!$B$33</f>
        <v>400000</v>
      </c>
      <c r="C18" s="20">
        <v>9235.57</v>
      </c>
      <c r="D18" s="3">
        <f>+[3]LDF!$J$35</f>
        <v>7935.5499999999993</v>
      </c>
    </row>
    <row r="19" spans="1:4" x14ac:dyDescent="0.2">
      <c r="A19" s="14" t="s">
        <v>15</v>
      </c>
      <c r="B19" s="20"/>
      <c r="C19" s="20"/>
      <c r="D19" s="3"/>
    </row>
    <row r="20" spans="1:4" x14ac:dyDescent="0.2">
      <c r="A20" s="14" t="s">
        <v>16</v>
      </c>
      <c r="B20" s="20"/>
      <c r="C20" s="20"/>
      <c r="D20" s="3"/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22">
        <f>B3-B14</f>
        <v>3.6035329103469849E-3</v>
      </c>
      <c r="C24" s="22">
        <f>C3-C14</f>
        <v>2662048.39</v>
      </c>
      <c r="D24" s="5">
        <f>D3-D14</f>
        <v>1923326.1628172328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13609443.131268917</v>
      </c>
      <c r="C27" s="19">
        <f>SUM(C28:C34)</f>
        <v>4940496.91</v>
      </c>
      <c r="D27" s="2">
        <f>SUM(D28:D34)</f>
        <v>3806376.8528172327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>
        <f>+B3</f>
        <v>13609443.131268917</v>
      </c>
      <c r="C32" s="23">
        <f t="shared" ref="C32:D32" si="2">+C3</f>
        <v>4940496.91</v>
      </c>
      <c r="D32" s="23">
        <f t="shared" si="2"/>
        <v>3806376.8528172327</v>
      </c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13609443.131268917</v>
      </c>
      <c r="C39" s="25">
        <f t="shared" ref="C39:D39" si="3">C27+C35</f>
        <v>4940496.91</v>
      </c>
      <c r="D39" s="18">
        <f t="shared" si="3"/>
        <v>3806376.8528172327</v>
      </c>
    </row>
    <row r="42" spans="1:4" x14ac:dyDescent="0.2">
      <c r="A42" s="28" t="s">
        <v>36</v>
      </c>
    </row>
    <row r="43" spans="1:4" x14ac:dyDescent="0.2">
      <c r="A43" s="29"/>
    </row>
    <row r="44" spans="1:4" x14ac:dyDescent="0.2">
      <c r="A44" s="30" t="s">
        <v>37</v>
      </c>
    </row>
    <row r="45" spans="1:4" ht="22.5" x14ac:dyDescent="0.2">
      <c r="A45" s="31" t="s">
        <v>38</v>
      </c>
    </row>
    <row r="46" spans="1:4" x14ac:dyDescent="0.2">
      <c r="A46" s="28"/>
    </row>
    <row r="47" spans="1:4" x14ac:dyDescent="0.2">
      <c r="A47" s="30" t="s">
        <v>37</v>
      </c>
    </row>
    <row r="48" spans="1:4" ht="22.5" x14ac:dyDescent="0.2">
      <c r="A48" s="32" t="s">
        <v>39</v>
      </c>
    </row>
    <row r="49" spans="1:1" x14ac:dyDescent="0.2">
      <c r="A49" s="33"/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524773930467</cp:lastModifiedBy>
  <dcterms:created xsi:type="dcterms:W3CDTF">2017-12-20T04:54:53Z</dcterms:created>
  <dcterms:modified xsi:type="dcterms:W3CDTF">2022-04-27T18:46:26Z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