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"/>
    </mc:Choice>
  </mc:AlternateContent>
  <bookViews>
    <workbookView xWindow="120" yWindow="45" windowWidth="15600" windowHeight="8250" tabRatio="885" firstSheet="3" activeTab="3"/>
  </bookViews>
  <sheets>
    <sheet name="COG" sheetId="6" state="hidden" r:id="rId1"/>
    <sheet name="CTG" sheetId="8" state="hidden" r:id="rId2"/>
    <sheet name="CA" sheetId="4" state="hidden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23" i="5" l="1"/>
  <c r="F23" i="5"/>
  <c r="E23" i="5"/>
  <c r="D23" i="5"/>
  <c r="C23" i="5"/>
  <c r="E43" i="6" l="1"/>
  <c r="E33" i="6"/>
  <c r="E23" i="6"/>
  <c r="E13" i="6"/>
  <c r="E5" i="6"/>
  <c r="C42" i="5" l="1"/>
  <c r="G8" i="8"/>
  <c r="F8" i="8"/>
  <c r="H8" i="8" s="1"/>
  <c r="E77" i="6" l="1"/>
  <c r="G43" i="6"/>
  <c r="F43" i="6"/>
  <c r="D43" i="6"/>
  <c r="C43" i="6"/>
  <c r="H52" i="6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G33" i="6"/>
  <c r="F33" i="6"/>
  <c r="D33" i="6"/>
  <c r="C33" i="6"/>
  <c r="H32" i="6"/>
  <c r="H31" i="6"/>
  <c r="H30" i="6"/>
  <c r="H29" i="6"/>
  <c r="H28" i="6"/>
  <c r="H27" i="6"/>
  <c r="H26" i="6"/>
  <c r="H25" i="6"/>
  <c r="H24" i="6"/>
  <c r="G23" i="6"/>
  <c r="F23" i="6"/>
  <c r="D23" i="6"/>
  <c r="C23" i="6"/>
  <c r="H22" i="6"/>
  <c r="H21" i="6"/>
  <c r="H20" i="6"/>
  <c r="H19" i="6"/>
  <c r="H18" i="6"/>
  <c r="H17" i="6"/>
  <c r="H16" i="6"/>
  <c r="H15" i="6"/>
  <c r="H14" i="6"/>
  <c r="G13" i="6"/>
  <c r="F13" i="6"/>
  <c r="D13" i="6"/>
  <c r="C13" i="6"/>
  <c r="G5" i="6"/>
  <c r="F5" i="6"/>
  <c r="D5" i="6"/>
  <c r="C5" i="6"/>
  <c r="H12" i="6"/>
  <c r="H11" i="6"/>
  <c r="H10" i="6"/>
  <c r="H9" i="6"/>
  <c r="H8" i="6"/>
  <c r="H7" i="6"/>
  <c r="H6" i="6"/>
  <c r="H43" i="6" l="1"/>
  <c r="C77" i="6"/>
  <c r="C7" i="4" s="1"/>
  <c r="D77" i="6"/>
  <c r="D42" i="5" s="1"/>
  <c r="H5" i="6"/>
  <c r="E16" i="8"/>
  <c r="E6" i="8" s="1"/>
  <c r="E42" i="5"/>
  <c r="E7" i="4"/>
  <c r="G77" i="6"/>
  <c r="G7" i="4" s="1"/>
  <c r="G23" i="5" s="1"/>
  <c r="H33" i="6"/>
  <c r="H23" i="6"/>
  <c r="F77" i="6"/>
  <c r="H13" i="6"/>
  <c r="C16" i="8" l="1"/>
  <c r="C6" i="8" s="1"/>
  <c r="D7" i="4"/>
  <c r="D28" i="4" s="1"/>
  <c r="D30" i="4" s="1"/>
  <c r="C28" i="4"/>
  <c r="C30" i="4" s="1"/>
  <c r="C16" i="4"/>
  <c r="D16" i="8"/>
  <c r="D6" i="8" s="1"/>
  <c r="D16" i="4"/>
  <c r="E16" i="4"/>
  <c r="E28" i="4"/>
  <c r="E30" i="4" s="1"/>
  <c r="G16" i="8"/>
  <c r="G6" i="8" s="1"/>
  <c r="G42" i="5"/>
  <c r="G28" i="4"/>
  <c r="G30" i="4" s="1"/>
  <c r="G16" i="4"/>
  <c r="F42" i="5"/>
  <c r="F7" i="4"/>
  <c r="F16" i="8"/>
  <c r="H77" i="6"/>
  <c r="H42" i="5" s="1"/>
  <c r="F6" i="8" l="1"/>
  <c r="H6" i="8" s="1"/>
  <c r="H16" i="8"/>
  <c r="F28" i="4"/>
  <c r="F30" i="4" s="1"/>
  <c r="H7" i="4"/>
  <c r="F16" i="4"/>
  <c r="H16" i="4" l="1"/>
  <c r="H28" i="4"/>
  <c r="H30" i="4" s="1"/>
</calcChain>
</file>

<file path=xl/sharedStrings.xml><?xml version="1.0" encoding="utf-8"?>
<sst xmlns="http://schemas.openxmlformats.org/spreadsheetml/2006/main" count="217" uniqueCount="146">
  <si>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</si>
  <si>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</si>
  <si>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</si>
  <si>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</si>
  <si>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</si>
  <si>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</si>
  <si>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</si>
  <si>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</si>
  <si>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</si>
  <si>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</si>
  <si>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</si>
  <si>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</si>
  <si>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</si>
  <si>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</si>
  <si>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</si>
  <si>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</si>
  <si>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</si>
  <si>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</si>
  <si>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</si>
  <si>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</si>
  <si>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</si>
  <si>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</si>
  <si>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</si>
  <si>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</si>
  <si>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</si>
  <si>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</si>
  <si>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</si>
  <si>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</si>
  <si>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</si>
  <si>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</si>
  <si>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</si>
  <si>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</si>
  <si>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</si>
  <si>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</si>
  <si>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</si>
  <si>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</si>
  <si>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</si>
  <si>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</si>
  <si>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</si>
  <si>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</si>
  <si>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</si>
  <si>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</si>
  <si>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</si>
  <si>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</si>
  <si>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</si>
  <si>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</si>
  <si>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</si>
  <si>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</si>
  <si>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</si>
  <si>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</si>
  <si>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</si>
  <si>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</si>
  <si>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</si>
  <si>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</si>
  <si>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</si>
  <si>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</si>
  <si>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</si>
  <si>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</si>
  <si>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</si>
  <si>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</si>
  <si>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</si>
  <si>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</si>
  <si>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</si>
  <si>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</si>
  <si>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</si>
  <si>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</si>
  <si>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</si>
  <si>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</si>
  <si>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</si>
  <si>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</si>
  <si>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</si>
  <si>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</si>
  <si>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</si>
  <si>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</si>
  <si>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</si>
  <si>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</si>
  <si>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</si>
  <si>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</si>
  <si>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</si>
  <si>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</si>
  <si>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</si>
  <si>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</si>
  <si>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</si>
  <si>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</si>
  <si>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</si>
  <si>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</si>
  <si>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</si>
  <si>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</si>
  <si>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</si>
  <si>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</si>
  <si>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</si>
  <si>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</si>
  <si>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</si>
  <si>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</si>
  <si>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</si>
  <si>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</si>
  <si>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</si>
  <si>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</si>
  <si>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</si>
  <si>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</si>
  <si>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</si>
  <si>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</si>
  <si>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</si>
  <si>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</si>
  <si>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</si>
  <si>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</si>
  <si>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</si>
  <si>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</si>
  <si>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</si>
  <si>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</si>
  <si>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</si>
  <si>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</si>
  <si>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</si>
  <si>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</si>
  <si>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</si>
  <si>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</si>
  <si>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</si>
  <si>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</si>
  <si>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</si>
  <si>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</si>
  <si>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</si>
  <si>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</si>
  <si>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</si>
  <si>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</si>
  <si>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</si>
  <si>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</si>
  <si>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</si>
  <si>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</si>
  <si>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</si>
  <si>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</si>
  <si>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</si>
  <si>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</si>
  <si>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</si>
  <si>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</si>
  <si>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</si>
  <si>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</si>
  <si>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Sector Paraestatal del Gobierno (Federal/Estatal/Municipal) de ______________________
Estado Analítico del Ejercicio del Presupuesto de Egresos
Clasificación Administrativa
Del XXXX al XXXX</t>
  </si>
  <si>
    <t>_____________________________________</t>
  </si>
  <si>
    <t>DIRECTORA GENERAL_x000D_
MONICA MACIEL MENDEZ MORALES</t>
  </si>
  <si>
    <t>ENCARGADO DE CUENTA PUBLICA_x000D_
JORGE ENRIQUE HERRERA TOVAR</t>
  </si>
  <si>
    <t>N/A</t>
  </si>
  <si>
    <t>INSTITUTO MUNICIPAL DE LAS MUJERES
Estado Analítico del Ejercicio del Presupuesto de Egresos
Clasificación Económica (por Tipo de Gasto)
Del 01 de Enero al 30 de Septiembre de 2021</t>
  </si>
  <si>
    <t>INSTITUTO MUNICIPAL DE LAS MUJERES
Estado Analítico del Ejercicio del Presupuesto de Egresos
Clasificación Administrativa
Del 01 de Enero al 30 de septiembre de 2021</t>
  </si>
  <si>
    <t>Gobierno (Federal/Estatal/Municipal) de León
Estado Analítico del Ejercicio del Presupuesto de Egresos
Clasificación Administrativa
Del 01 de Enero al 30 de septiembre de 2021</t>
  </si>
  <si>
    <t>INSTITUTO MUNICIPAL DE LAS MUJERES
Estado Analítico del Ejercicio del Presupuesto de Egresos
Clasificación por Objeto del Gasto (Capítulo y Concepto)
Del 01 de Enero al 30 de septiembre de 2021</t>
  </si>
  <si>
    <t>INSTITUTO MUNICIPAL DE LAS MUJERES
Estado Analítico del Ejercicio del Presupuesto de Egresos
Clasificación Funcional (Finalidad y Función)
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</si>
</sst>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3" fontId="2" fillId="0" borderId="15" xfId="16" applyFont="1" applyBorder="1" applyProtection="1">
      <protection locked="0"/>
    </xf>
    <xf numFmtId="43" fontId="2" fillId="0" borderId="15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6" fillId="0" borderId="8" xfId="9" applyNumberFormat="1" applyFont="1" applyFill="1" applyBorder="1" applyAlignment="1">
      <alignment horizontal="center" vertical="center" wrapText="1"/>
    </xf>
    <xf numFmtId="0" fontId="6" fillId="0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Protection="1"/>
    <xf numFmtId="0" fontId="2" fillId="0" borderId="13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6" xfId="0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  <xf numFmtId="4" fontId="6" fillId="0" borderId="13" xfId="9" applyNumberFormat="1" applyFont="1" applyFill="1" applyBorder="1" applyAlignment="1">
      <alignment horizontal="center" vertical="center" wrapText="1"/>
    </xf>
    <xf numFmtId="4" fontId="6" fillId="0" borderId="14" xfId="9" applyNumberFormat="1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workbookViewId="0">
      <pane ySplit="4" topLeftCell="A5" activePane="bottomLeft" state="frozen"/>
      <selection pane="bottomLeft"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5" t="s">
        <v>144</v>
      </c>
      <c r="B1" s="56"/>
      <c r="C1" s="56"/>
      <c r="D1" s="56"/>
      <c r="E1" s="56"/>
      <c r="F1" s="56"/>
      <c r="G1" s="56"/>
      <c r="H1" s="57"/>
    </row>
    <row r="2" spans="1:8" x14ac:dyDescent="0.2">
      <c r="A2" s="63" t="s">
        <v>62</v>
      </c>
      <c r="B2" s="64"/>
      <c r="C2" s="58" t="s">
        <v>68</v>
      </c>
      <c r="D2" s="59"/>
      <c r="E2" s="59"/>
      <c r="F2" s="59"/>
      <c r="G2" s="60"/>
      <c r="H2" s="61" t="s">
        <v>67</v>
      </c>
    </row>
    <row r="3" spans="1:8" ht="24.95" customHeight="1" x14ac:dyDescent="0.2">
      <c r="A3" s="65"/>
      <c r="B3" s="66"/>
      <c r="C3" s="42" t="s">
        <v>63</v>
      </c>
      <c r="D3" s="42" t="s">
        <v>133</v>
      </c>
      <c r="E3" s="42" t="s">
        <v>64</v>
      </c>
      <c r="F3" s="42" t="s">
        <v>65</v>
      </c>
      <c r="G3" s="42" t="s">
        <v>66</v>
      </c>
      <c r="H3" s="62"/>
    </row>
    <row r="4" spans="1:8" x14ac:dyDescent="0.2">
      <c r="A4" s="67"/>
      <c r="B4" s="68"/>
      <c r="C4" s="43">
        <v>1</v>
      </c>
      <c r="D4" s="43">
        <v>2</v>
      </c>
      <c r="E4" s="43" t="s">
        <v>134</v>
      </c>
      <c r="F4" s="43">
        <v>4</v>
      </c>
      <c r="G4" s="43">
        <v>5</v>
      </c>
      <c r="H4" s="43" t="s">
        <v>135</v>
      </c>
    </row>
    <row r="5" spans="1:8" x14ac:dyDescent="0.2">
      <c r="A5" s="36" t="s">
        <v>69</v>
      </c>
      <c r="B5" s="5"/>
      <c r="C5" s="37">
        <f t="shared" ref="C5:H5" si="0">+SUM(C6:C12)</f>
        <v>13113828.193033572</v>
      </c>
      <c r="D5" s="37">
        <f t="shared" si="0"/>
        <v>416441.7100825957</v>
      </c>
      <c r="E5" s="37">
        <f t="shared" ref="E5" si="1">+SUM(E6:E12)</f>
        <v>13530269.903116167</v>
      </c>
      <c r="F5" s="37">
        <f t="shared" si="0"/>
        <v>8388174.8400000008</v>
      </c>
      <c r="G5" s="37">
        <f t="shared" si="0"/>
        <v>7955213.3999999994</v>
      </c>
      <c r="H5" s="37">
        <f t="shared" si="0"/>
        <v>5142095.0631161677</v>
      </c>
    </row>
    <row r="6" spans="1:8" x14ac:dyDescent="0.2">
      <c r="A6" s="3"/>
      <c r="B6" s="7" t="s">
        <v>78</v>
      </c>
      <c r="C6" s="11">
        <v>5405727.5007679984</v>
      </c>
      <c r="D6" s="11">
        <v>-62416.866345998831</v>
      </c>
      <c r="E6" s="11">
        <v>5343310.6344219996</v>
      </c>
      <c r="F6" s="11">
        <v>3590044.91</v>
      </c>
      <c r="G6" s="11">
        <v>3309448.67</v>
      </c>
      <c r="H6" s="11">
        <f>+E6-F6</f>
        <v>1753265.7244219994</v>
      </c>
    </row>
    <row r="7" spans="1:8" x14ac:dyDescent="0.2">
      <c r="A7" s="3"/>
      <c r="B7" s="7" t="s">
        <v>79</v>
      </c>
      <c r="C7" s="11">
        <v>4290000</v>
      </c>
      <c r="D7" s="11">
        <v>-4.999999888241291E-2</v>
      </c>
      <c r="E7" s="11">
        <v>4289999.9500000011</v>
      </c>
      <c r="F7" s="11">
        <v>2637411.63</v>
      </c>
      <c r="G7" s="11">
        <v>2581904.96</v>
      </c>
      <c r="H7" s="11">
        <f t="shared" ref="H7:H52" si="2">+E7-F7</f>
        <v>1652588.3200000012</v>
      </c>
    </row>
    <row r="8" spans="1:8" x14ac:dyDescent="0.2">
      <c r="A8" s="3"/>
      <c r="B8" s="7" t="s">
        <v>80</v>
      </c>
      <c r="C8" s="11">
        <v>900397.84666518215</v>
      </c>
      <c r="D8" s="11">
        <v>229355.31230002223</v>
      </c>
      <c r="E8" s="11">
        <v>1129753.1589652044</v>
      </c>
      <c r="F8" s="11">
        <v>349927.61000000004</v>
      </c>
      <c r="G8" s="11">
        <v>349927.61000000004</v>
      </c>
      <c r="H8" s="11">
        <f t="shared" si="2"/>
        <v>779825.54896520427</v>
      </c>
    </row>
    <row r="9" spans="1:8" x14ac:dyDescent="0.2">
      <c r="A9" s="3"/>
      <c r="B9" s="7" t="s">
        <v>35</v>
      </c>
      <c r="C9" s="11">
        <v>1208820</v>
      </c>
      <c r="D9" s="11">
        <v>30220.079999999842</v>
      </c>
      <c r="E9" s="11">
        <v>1239040.0799999998</v>
      </c>
      <c r="F9" s="11">
        <v>777614.57</v>
      </c>
      <c r="G9" s="11">
        <v>680756.35000000009</v>
      </c>
      <c r="H9" s="11">
        <f t="shared" si="2"/>
        <v>461425.50999999989</v>
      </c>
    </row>
    <row r="10" spans="1:8" x14ac:dyDescent="0.2">
      <c r="A10" s="3"/>
      <c r="B10" s="7" t="s">
        <v>81</v>
      </c>
      <c r="C10" s="11">
        <v>1308882.8456003917</v>
      </c>
      <c r="D10" s="11">
        <v>219283.23412857135</v>
      </c>
      <c r="E10" s="11">
        <v>1528166.0797289631</v>
      </c>
      <c r="F10" s="11">
        <v>1033176.12</v>
      </c>
      <c r="G10" s="11">
        <v>1033175.8099999999</v>
      </c>
      <c r="H10" s="11">
        <f t="shared" si="2"/>
        <v>494989.95972896309</v>
      </c>
    </row>
    <row r="11" spans="1:8" x14ac:dyDescent="0.2">
      <c r="A11" s="3"/>
      <c r="B11" s="7" t="s">
        <v>36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si="2"/>
        <v>0</v>
      </c>
    </row>
    <row r="12" spans="1:8" x14ac:dyDescent="0.2">
      <c r="A12" s="3"/>
      <c r="B12" s="7" t="s">
        <v>82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2"/>
        <v>0</v>
      </c>
    </row>
    <row r="13" spans="1:8" x14ac:dyDescent="0.2">
      <c r="A13" s="36" t="s">
        <v>70</v>
      </c>
      <c r="B13" s="5"/>
      <c r="C13" s="38">
        <f>+SUM(C14:C22)</f>
        <v>258950</v>
      </c>
      <c r="D13" s="38">
        <f t="shared" ref="D13:H13" si="3">+SUM(D14:D22)</f>
        <v>111650</v>
      </c>
      <c r="E13" s="38">
        <f>+SUM(E14:E22)</f>
        <v>370600</v>
      </c>
      <c r="F13" s="38">
        <f t="shared" si="3"/>
        <v>120302.13000000003</v>
      </c>
      <c r="G13" s="38">
        <f t="shared" si="3"/>
        <v>121149.70000000003</v>
      </c>
      <c r="H13" s="38">
        <f t="shared" si="3"/>
        <v>250297.86999999997</v>
      </c>
    </row>
    <row r="14" spans="1:8" x14ac:dyDescent="0.2">
      <c r="A14" s="3"/>
      <c r="B14" s="7" t="s">
        <v>83</v>
      </c>
      <c r="C14" s="11">
        <v>85850</v>
      </c>
      <c r="D14" s="11">
        <v>88967.93</v>
      </c>
      <c r="E14" s="11">
        <v>174817.93</v>
      </c>
      <c r="F14" s="11">
        <v>80742.290000000008</v>
      </c>
      <c r="G14" s="11">
        <v>80742.290000000008</v>
      </c>
      <c r="H14" s="11">
        <f t="shared" si="2"/>
        <v>94075.639999999985</v>
      </c>
    </row>
    <row r="15" spans="1:8" x14ac:dyDescent="0.2">
      <c r="A15" s="3"/>
      <c r="B15" s="7" t="s">
        <v>84</v>
      </c>
      <c r="C15" s="11">
        <v>1200</v>
      </c>
      <c r="D15" s="11">
        <v>182.06999999999994</v>
      </c>
      <c r="E15" s="11">
        <v>1382.07</v>
      </c>
      <c r="F15" s="11">
        <v>182.07</v>
      </c>
      <c r="G15" s="11">
        <v>182.07</v>
      </c>
      <c r="H15" s="11">
        <f t="shared" si="2"/>
        <v>1200</v>
      </c>
    </row>
    <row r="16" spans="1:8" x14ac:dyDescent="0.2">
      <c r="A16" s="3"/>
      <c r="B16" s="7" t="s">
        <v>85</v>
      </c>
      <c r="C16" s="11">
        <v>0</v>
      </c>
      <c r="D16" s="11">
        <v>0</v>
      </c>
      <c r="E16" s="11"/>
      <c r="F16" s="11">
        <v>0</v>
      </c>
      <c r="G16" s="11">
        <v>0</v>
      </c>
      <c r="H16" s="11">
        <f t="shared" si="2"/>
        <v>0</v>
      </c>
    </row>
    <row r="17" spans="1:8" x14ac:dyDescent="0.2">
      <c r="A17" s="3"/>
      <c r="B17" s="7" t="s">
        <v>86</v>
      </c>
      <c r="C17" s="11">
        <v>12400</v>
      </c>
      <c r="D17" s="11">
        <v>0</v>
      </c>
      <c r="E17" s="11">
        <v>12400</v>
      </c>
      <c r="F17" s="11">
        <v>233</v>
      </c>
      <c r="G17" s="11">
        <v>233</v>
      </c>
      <c r="H17" s="11">
        <f t="shared" si="2"/>
        <v>12167</v>
      </c>
    </row>
    <row r="18" spans="1:8" x14ac:dyDescent="0.2">
      <c r="A18" s="3"/>
      <c r="B18" s="7" t="s">
        <v>87</v>
      </c>
      <c r="C18" s="11">
        <v>16000</v>
      </c>
      <c r="D18" s="11">
        <v>1500</v>
      </c>
      <c r="E18" s="11">
        <v>17500</v>
      </c>
      <c r="F18" s="11">
        <v>593.49</v>
      </c>
      <c r="G18" s="11">
        <v>593.49</v>
      </c>
      <c r="H18" s="11">
        <f t="shared" si="2"/>
        <v>16906.509999999998</v>
      </c>
    </row>
    <row r="19" spans="1:8" x14ac:dyDescent="0.2">
      <c r="A19" s="3"/>
      <c r="B19" s="7" t="s">
        <v>88</v>
      </c>
      <c r="C19" s="11">
        <v>78000</v>
      </c>
      <c r="D19" s="11">
        <v>16500</v>
      </c>
      <c r="E19" s="11">
        <v>94500</v>
      </c>
      <c r="F19" s="11">
        <v>33152.43</v>
      </c>
      <c r="G19" s="11">
        <v>34000</v>
      </c>
      <c r="H19" s="11">
        <f t="shared" si="2"/>
        <v>61347.57</v>
      </c>
    </row>
    <row r="20" spans="1:8" x14ac:dyDescent="0.2">
      <c r="A20" s="3"/>
      <c r="B20" s="7" t="s">
        <v>89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 t="shared" si="2"/>
        <v>0</v>
      </c>
    </row>
    <row r="21" spans="1:8" x14ac:dyDescent="0.2">
      <c r="A21" s="3"/>
      <c r="B21" s="7" t="s">
        <v>90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 t="shared" si="2"/>
        <v>0</v>
      </c>
    </row>
    <row r="22" spans="1:8" x14ac:dyDescent="0.2">
      <c r="A22" s="3"/>
      <c r="B22" s="7" t="s">
        <v>91</v>
      </c>
      <c r="C22" s="11">
        <v>65500</v>
      </c>
      <c r="D22" s="11">
        <v>4500</v>
      </c>
      <c r="E22" s="11">
        <v>70000</v>
      </c>
      <c r="F22" s="11">
        <v>5398.85</v>
      </c>
      <c r="G22" s="11">
        <v>5398.85</v>
      </c>
      <c r="H22" s="11">
        <f t="shared" si="2"/>
        <v>64601.15</v>
      </c>
    </row>
    <row r="23" spans="1:8" x14ac:dyDescent="0.2">
      <c r="A23" s="36" t="s">
        <v>71</v>
      </c>
      <c r="B23" s="5"/>
      <c r="C23" s="38">
        <f>+SUM(C24:C32)</f>
        <v>1433702.0340288272</v>
      </c>
      <c r="D23" s="38">
        <f t="shared" ref="D23:H23" si="4">+SUM(D24:D32)</f>
        <v>279794.59211118676</v>
      </c>
      <c r="E23" s="38">
        <f>+SUM(E24:E32)</f>
        <v>1713496.6261400138</v>
      </c>
      <c r="F23" s="38">
        <f t="shared" si="4"/>
        <v>688147.73</v>
      </c>
      <c r="G23" s="38">
        <f t="shared" si="4"/>
        <v>679514.73</v>
      </c>
      <c r="H23" s="38">
        <f t="shared" si="4"/>
        <v>1025348.8961400138</v>
      </c>
    </row>
    <row r="24" spans="1:8" x14ac:dyDescent="0.2">
      <c r="A24" s="3"/>
      <c r="B24" s="7" t="s">
        <v>92</v>
      </c>
      <c r="C24" s="11">
        <v>126648</v>
      </c>
      <c r="D24" s="11">
        <v>5512</v>
      </c>
      <c r="E24" s="11">
        <v>132160</v>
      </c>
      <c r="F24" s="11">
        <v>75655.31</v>
      </c>
      <c r="G24" s="11">
        <v>75655.31</v>
      </c>
      <c r="H24" s="11">
        <f t="shared" si="2"/>
        <v>56504.69</v>
      </c>
    </row>
    <row r="25" spans="1:8" x14ac:dyDescent="0.2">
      <c r="A25" s="3"/>
      <c r="B25" s="7" t="s">
        <v>93</v>
      </c>
      <c r="C25" s="11">
        <v>37000</v>
      </c>
      <c r="D25" s="11">
        <v>500</v>
      </c>
      <c r="E25" s="11">
        <v>37500</v>
      </c>
      <c r="F25" s="11">
        <v>0</v>
      </c>
      <c r="G25" s="11">
        <v>0</v>
      </c>
      <c r="H25" s="11">
        <f t="shared" si="2"/>
        <v>37500</v>
      </c>
    </row>
    <row r="26" spans="1:8" x14ac:dyDescent="0.2">
      <c r="A26" s="3"/>
      <c r="B26" s="7" t="s">
        <v>94</v>
      </c>
      <c r="C26" s="11">
        <v>790195</v>
      </c>
      <c r="D26" s="11">
        <v>199836.43999999994</v>
      </c>
      <c r="E26" s="11">
        <v>990031.44</v>
      </c>
      <c r="F26" s="11">
        <v>446405.17</v>
      </c>
      <c r="G26" s="11">
        <v>446405.17</v>
      </c>
      <c r="H26" s="11">
        <f t="shared" si="2"/>
        <v>543626.27</v>
      </c>
    </row>
    <row r="27" spans="1:8" x14ac:dyDescent="0.2">
      <c r="A27" s="3"/>
      <c r="B27" s="7" t="s">
        <v>95</v>
      </c>
      <c r="C27" s="11">
        <v>41200</v>
      </c>
      <c r="D27" s="11">
        <v>0</v>
      </c>
      <c r="E27" s="11">
        <v>41200</v>
      </c>
      <c r="F27" s="11">
        <v>20241.530000000002</v>
      </c>
      <c r="G27" s="11">
        <v>20241.530000000002</v>
      </c>
      <c r="H27" s="11">
        <f t="shared" si="2"/>
        <v>20958.469999999998</v>
      </c>
    </row>
    <row r="28" spans="1:8" x14ac:dyDescent="0.2">
      <c r="A28" s="3"/>
      <c r="B28" s="7" t="s">
        <v>96</v>
      </c>
      <c r="C28" s="11">
        <v>111500</v>
      </c>
      <c r="D28" s="11">
        <v>70556.94</v>
      </c>
      <c r="E28" s="11">
        <v>182056.94</v>
      </c>
      <c r="F28" s="11">
        <v>40101.18</v>
      </c>
      <c r="G28" s="11">
        <v>40101.18</v>
      </c>
      <c r="H28" s="11">
        <f t="shared" si="2"/>
        <v>141955.76</v>
      </c>
    </row>
    <row r="29" spans="1:8" x14ac:dyDescent="0.2">
      <c r="A29" s="3"/>
      <c r="B29" s="7" t="s">
        <v>97</v>
      </c>
      <c r="C29" s="11">
        <v>100000</v>
      </c>
      <c r="D29" s="11">
        <v>3000</v>
      </c>
      <c r="E29" s="11">
        <v>103000</v>
      </c>
      <c r="F29" s="11">
        <v>6115.95</v>
      </c>
      <c r="G29" s="11">
        <v>6115.95</v>
      </c>
      <c r="H29" s="11">
        <f t="shared" si="2"/>
        <v>96884.05</v>
      </c>
    </row>
    <row r="30" spans="1:8" x14ac:dyDescent="0.2">
      <c r="A30" s="3"/>
      <c r="B30" s="7" t="s">
        <v>98</v>
      </c>
      <c r="C30" s="11">
        <v>15600</v>
      </c>
      <c r="D30" s="11">
        <v>0</v>
      </c>
      <c r="E30" s="11">
        <v>15600</v>
      </c>
      <c r="F30" s="11">
        <v>956.01</v>
      </c>
      <c r="G30" s="11">
        <v>956.01</v>
      </c>
      <c r="H30" s="11">
        <f t="shared" si="2"/>
        <v>14643.99</v>
      </c>
    </row>
    <row r="31" spans="1:8" x14ac:dyDescent="0.2">
      <c r="A31" s="3"/>
      <c r="B31" s="7" t="s">
        <v>99</v>
      </c>
      <c r="C31" s="11">
        <v>60000</v>
      </c>
      <c r="D31" s="11">
        <v>-6056.9400000000023</v>
      </c>
      <c r="E31" s="11">
        <v>53943.06</v>
      </c>
      <c r="F31" s="11">
        <v>6149.59</v>
      </c>
      <c r="G31" s="11">
        <v>6149.59</v>
      </c>
      <c r="H31" s="11">
        <f t="shared" si="2"/>
        <v>47793.47</v>
      </c>
    </row>
    <row r="32" spans="1:8" x14ac:dyDescent="0.2">
      <c r="A32" s="3"/>
      <c r="B32" s="7" t="s">
        <v>19</v>
      </c>
      <c r="C32" s="11">
        <v>151559.0340288271</v>
      </c>
      <c r="D32" s="11">
        <v>6446.1521111868205</v>
      </c>
      <c r="E32" s="11">
        <v>158005.18614001392</v>
      </c>
      <c r="F32" s="11">
        <v>92522.99</v>
      </c>
      <c r="G32" s="11">
        <v>83889.99</v>
      </c>
      <c r="H32" s="11">
        <f t="shared" si="2"/>
        <v>65482.196140013912</v>
      </c>
    </row>
    <row r="33" spans="1:8" x14ac:dyDescent="0.2">
      <c r="A33" s="36" t="s">
        <v>72</v>
      </c>
      <c r="B33" s="5"/>
      <c r="C33" s="38">
        <f>+SUM(C34:C42)</f>
        <v>108000</v>
      </c>
      <c r="D33" s="38">
        <f t="shared" ref="D33:G33" si="5">+SUM(D34:D42)</f>
        <v>59500</v>
      </c>
      <c r="E33" s="38">
        <f>+SUM(E34:E42)</f>
        <v>167500</v>
      </c>
      <c r="F33" s="38">
        <f t="shared" si="5"/>
        <v>78100.149999999994</v>
      </c>
      <c r="G33" s="38">
        <f t="shared" si="5"/>
        <v>78100.149999999994</v>
      </c>
      <c r="H33" s="38">
        <f t="shared" si="2"/>
        <v>89399.85</v>
      </c>
    </row>
    <row r="34" spans="1:8" x14ac:dyDescent="0.2">
      <c r="A34" s="3"/>
      <c r="B34" s="7" t="s">
        <v>100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2"/>
        <v>0</v>
      </c>
    </row>
    <row r="35" spans="1:8" x14ac:dyDescent="0.2">
      <c r="A35" s="3"/>
      <c r="B35" s="7" t="s">
        <v>101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2"/>
        <v>0</v>
      </c>
    </row>
    <row r="36" spans="1:8" x14ac:dyDescent="0.2">
      <c r="A36" s="3"/>
      <c r="B36" s="7" t="s">
        <v>102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2"/>
        <v>0</v>
      </c>
    </row>
    <row r="37" spans="1:8" x14ac:dyDescent="0.2">
      <c r="A37" s="3"/>
      <c r="B37" s="7" t="s">
        <v>103</v>
      </c>
      <c r="C37" s="11">
        <v>108000</v>
      </c>
      <c r="D37" s="11">
        <v>59500</v>
      </c>
      <c r="E37" s="11">
        <v>167500</v>
      </c>
      <c r="F37" s="11">
        <v>78100.149999999994</v>
      </c>
      <c r="G37" s="11">
        <v>78100.149999999994</v>
      </c>
      <c r="H37" s="11">
        <f t="shared" si="2"/>
        <v>89399.85</v>
      </c>
    </row>
    <row r="38" spans="1:8" x14ac:dyDescent="0.2">
      <c r="A38" s="3"/>
      <c r="B38" s="7" t="s">
        <v>41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2"/>
        <v>0</v>
      </c>
    </row>
    <row r="39" spans="1:8" x14ac:dyDescent="0.2">
      <c r="A39" s="3"/>
      <c r="B39" s="7" t="s">
        <v>104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 x14ac:dyDescent="0.2">
      <c r="A40" s="3"/>
      <c r="B40" s="7" t="s">
        <v>105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 x14ac:dyDescent="0.2">
      <c r="A41" s="3"/>
      <c r="B41" s="7" t="s">
        <v>37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f t="shared" si="2"/>
        <v>0</v>
      </c>
    </row>
    <row r="42" spans="1:8" x14ac:dyDescent="0.2">
      <c r="A42" s="3"/>
      <c r="B42" s="7" t="s">
        <v>106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 x14ac:dyDescent="0.2">
      <c r="A43" s="36" t="s">
        <v>73</v>
      </c>
      <c r="B43" s="5"/>
      <c r="C43" s="38">
        <f t="shared" ref="C43:G43" si="6">+SUM(C44:C52)</f>
        <v>97837</v>
      </c>
      <c r="D43" s="38">
        <f t="shared" si="6"/>
        <v>428163</v>
      </c>
      <c r="E43" s="38">
        <f t="shared" ref="E43" si="7">+SUM(E44:E52)</f>
        <v>526000</v>
      </c>
      <c r="F43" s="38">
        <f t="shared" si="6"/>
        <v>68134.63</v>
      </c>
      <c r="G43" s="38">
        <f t="shared" si="6"/>
        <v>68134.63</v>
      </c>
      <c r="H43" s="38">
        <f>+SUM(H44:H52)</f>
        <v>457865.37</v>
      </c>
    </row>
    <row r="44" spans="1:8" x14ac:dyDescent="0.2">
      <c r="A44" s="3"/>
      <c r="B44" s="7" t="s">
        <v>107</v>
      </c>
      <c r="C44" s="11">
        <v>97837</v>
      </c>
      <c r="D44" s="11">
        <v>68163</v>
      </c>
      <c r="E44" s="11">
        <v>166000</v>
      </c>
      <c r="F44" s="11">
        <v>45705.33</v>
      </c>
      <c r="G44" s="11">
        <v>45705.33</v>
      </c>
      <c r="H44" s="11">
        <f t="shared" si="2"/>
        <v>120294.67</v>
      </c>
    </row>
    <row r="45" spans="1:8" x14ac:dyDescent="0.2">
      <c r="A45" s="3"/>
      <c r="B45" s="7" t="s">
        <v>108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 x14ac:dyDescent="0.2">
      <c r="A46" s="3"/>
      <c r="B46" s="7" t="s">
        <v>109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 x14ac:dyDescent="0.2">
      <c r="A47" s="3"/>
      <c r="B47" s="7" t="s">
        <v>110</v>
      </c>
      <c r="C47" s="11">
        <v>0</v>
      </c>
      <c r="D47" s="11">
        <v>247570.7</v>
      </c>
      <c r="E47" s="11">
        <v>247570.7</v>
      </c>
      <c r="F47" s="11">
        <v>0</v>
      </c>
      <c r="G47" s="11">
        <v>0</v>
      </c>
      <c r="H47" s="11">
        <f t="shared" si="2"/>
        <v>247570.7</v>
      </c>
    </row>
    <row r="48" spans="1:8" x14ac:dyDescent="0.2">
      <c r="A48" s="3"/>
      <c r="B48" s="7" t="s">
        <v>111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 x14ac:dyDescent="0.2">
      <c r="A49" s="3"/>
      <c r="B49" s="7" t="s">
        <v>112</v>
      </c>
      <c r="C49" s="11">
        <v>0</v>
      </c>
      <c r="D49" s="11">
        <v>22429.3</v>
      </c>
      <c r="E49" s="11">
        <v>22429.3</v>
      </c>
      <c r="F49" s="11">
        <v>22429.3</v>
      </c>
      <c r="G49" s="11">
        <v>22429.3</v>
      </c>
      <c r="H49" s="11">
        <f t="shared" si="2"/>
        <v>0</v>
      </c>
    </row>
    <row r="50" spans="1:8" x14ac:dyDescent="0.2">
      <c r="A50" s="3"/>
      <c r="B50" s="7" t="s">
        <v>113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x14ac:dyDescent="0.2">
      <c r="A51" s="3"/>
      <c r="B51" s="7" t="s">
        <v>114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 t="shared" si="2"/>
        <v>0</v>
      </c>
    </row>
    <row r="52" spans="1:8" x14ac:dyDescent="0.2">
      <c r="A52" s="3"/>
      <c r="B52" s="7" t="s">
        <v>115</v>
      </c>
      <c r="C52" s="11">
        <v>0</v>
      </c>
      <c r="D52" s="11">
        <v>90000</v>
      </c>
      <c r="E52" s="11">
        <v>90000</v>
      </c>
      <c r="F52" s="11">
        <v>0</v>
      </c>
      <c r="G52" s="11">
        <v>0</v>
      </c>
      <c r="H52" s="11">
        <f t="shared" si="2"/>
        <v>90000</v>
      </c>
    </row>
    <row r="53" spans="1:8" x14ac:dyDescent="0.2">
      <c r="A53" s="36" t="s">
        <v>74</v>
      </c>
      <c r="B53" s="5"/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1:8" x14ac:dyDescent="0.2">
      <c r="A54" s="3"/>
      <c r="B54" s="7" t="s">
        <v>116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1:8" x14ac:dyDescent="0.2">
      <c r="A55" s="3"/>
      <c r="B55" s="7" t="s">
        <v>117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1:8" x14ac:dyDescent="0.2">
      <c r="A56" s="3"/>
      <c r="B56" s="7" t="s">
        <v>118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1:8" x14ac:dyDescent="0.2">
      <c r="A57" s="36" t="s">
        <v>75</v>
      </c>
      <c r="B57" s="5"/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1:8" x14ac:dyDescent="0.2">
      <c r="A58" s="3"/>
      <c r="B58" s="7" t="s">
        <v>119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1:8" x14ac:dyDescent="0.2">
      <c r="A59" s="3"/>
      <c r="B59" s="7" t="s">
        <v>120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1:8" x14ac:dyDescent="0.2">
      <c r="A60" s="3"/>
      <c r="B60" s="7" t="s">
        <v>121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</row>
    <row r="61" spans="1:8" x14ac:dyDescent="0.2">
      <c r="A61" s="3"/>
      <c r="B61" s="7" t="s">
        <v>122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1:8" x14ac:dyDescent="0.2">
      <c r="A62" s="3"/>
      <c r="B62" s="7" t="s">
        <v>123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1:8" x14ac:dyDescent="0.2">
      <c r="A63" s="3"/>
      <c r="B63" s="7" t="s">
        <v>124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1:8" x14ac:dyDescent="0.2">
      <c r="A64" s="3"/>
      <c r="B64" s="7" t="s">
        <v>125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1:8" x14ac:dyDescent="0.2">
      <c r="A65" s="36" t="s">
        <v>76</v>
      </c>
      <c r="B65" s="5"/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1:8" x14ac:dyDescent="0.2">
      <c r="A66" s="3"/>
      <c r="B66" s="7" t="s">
        <v>38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</row>
    <row r="67" spans="1:8" x14ac:dyDescent="0.2">
      <c r="A67" s="3"/>
      <c r="B67" s="7" t="s">
        <v>39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</row>
    <row r="68" spans="1:8" x14ac:dyDescent="0.2">
      <c r="A68" s="3"/>
      <c r="B68" s="7" t="s">
        <v>40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</row>
    <row r="69" spans="1:8" x14ac:dyDescent="0.2">
      <c r="A69" s="36" t="s">
        <v>77</v>
      </c>
      <c r="B69" s="5"/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</row>
    <row r="70" spans="1:8" x14ac:dyDescent="0.2">
      <c r="A70" s="3"/>
      <c r="B70" s="7" t="s">
        <v>126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1:8" x14ac:dyDescent="0.2">
      <c r="A71" s="3"/>
      <c r="B71" s="7" t="s">
        <v>127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1:8" x14ac:dyDescent="0.2">
      <c r="A72" s="3"/>
      <c r="B72" s="7" t="s">
        <v>128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1:8" x14ac:dyDescent="0.2">
      <c r="A73" s="3"/>
      <c r="B73" s="7" t="s">
        <v>129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</row>
    <row r="74" spans="1:8" x14ac:dyDescent="0.2">
      <c r="A74" s="3"/>
      <c r="B74" s="7" t="s">
        <v>130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</row>
    <row r="75" spans="1:8" x14ac:dyDescent="0.2">
      <c r="A75" s="3"/>
      <c r="B75" s="7" t="s">
        <v>131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8" x14ac:dyDescent="0.2">
      <c r="A76" s="4"/>
      <c r="B76" s="8" t="s">
        <v>132</v>
      </c>
      <c r="C76" s="12"/>
      <c r="D76" s="12"/>
      <c r="E76" s="12"/>
      <c r="F76" s="12"/>
      <c r="G76" s="12"/>
      <c r="H76" s="12"/>
    </row>
    <row r="77" spans="1:8" x14ac:dyDescent="0.2">
      <c r="A77" s="6"/>
      <c r="B77" s="9" t="s">
        <v>61</v>
      </c>
      <c r="C77" s="13">
        <f>+SUM(C5:C76)/2</f>
        <v>15012317.2270624</v>
      </c>
      <c r="D77" s="13">
        <f t="shared" ref="D77:G77" si="8">+SUM(D5:D76)/2</f>
        <v>1295549.3021937825</v>
      </c>
      <c r="E77" s="13">
        <f t="shared" si="8"/>
        <v>16307866.529256182</v>
      </c>
      <c r="F77" s="13">
        <f t="shared" si="8"/>
        <v>9342859.4799999967</v>
      </c>
      <c r="G77" s="13">
        <f t="shared" si="8"/>
        <v>8902112.6099999975</v>
      </c>
      <c r="H77" s="13">
        <f>+E77-F77</f>
        <v>6965007.0492561851</v>
      </c>
    </row>
    <row r="80" spans="1:8" x14ac:dyDescent="0.2">
      <c r="B80" s="1" t="s">
        <v>137</v>
      </c>
    </row>
    <row r="81" spans="2:2" ht="22.5" x14ac:dyDescent="0.2">
      <c r="B81" s="41" t="s">
        <v>138</v>
      </c>
    </row>
    <row r="86" spans="2:2" x14ac:dyDescent="0.2">
      <c r="B86" s="1" t="s">
        <v>137</v>
      </c>
    </row>
    <row r="87" spans="2:2" ht="22.5" x14ac:dyDescent="0.2">
      <c r="B87" s="41" t="s">
        <v>139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H6:H12 C5:D5 C13:D13 H14:H22 C23:D23 H24:H32 C33:D33 H33:H42 C77:H77 F5:H5 F13:G13 F23:G23 F33:G33 H50:H52 E13 E23 E33 E53:E76" unlockedFormula="1"/>
    <ignoredError sqref="H23 H13 E5 E43 H44:H49" formula="1" unlockedFormula="1"/>
    <ignoredError sqref="C43:D43 C44:G49 F43:H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workbookViewId="0">
      <selection activeCell="G6" sqref="G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8" t="s">
        <v>141</v>
      </c>
      <c r="B1" s="59"/>
      <c r="C1" s="59"/>
      <c r="D1" s="59"/>
      <c r="E1" s="59"/>
      <c r="F1" s="59"/>
      <c r="G1" s="59"/>
      <c r="H1" s="60"/>
    </row>
    <row r="2" spans="1:8" x14ac:dyDescent="0.2">
      <c r="A2" s="63" t="s">
        <v>62</v>
      </c>
      <c r="B2" s="64"/>
      <c r="C2" s="58" t="s">
        <v>68</v>
      </c>
      <c r="D2" s="59"/>
      <c r="E2" s="59"/>
      <c r="F2" s="59"/>
      <c r="G2" s="60"/>
      <c r="H2" s="61" t="s">
        <v>67</v>
      </c>
    </row>
    <row r="3" spans="1:8" ht="24.95" customHeight="1" x14ac:dyDescent="0.2">
      <c r="A3" s="65"/>
      <c r="B3" s="66"/>
      <c r="C3" s="42" t="s">
        <v>63</v>
      </c>
      <c r="D3" s="42" t="s">
        <v>133</v>
      </c>
      <c r="E3" s="42" t="s">
        <v>64</v>
      </c>
      <c r="F3" s="42" t="s">
        <v>65</v>
      </c>
      <c r="G3" s="42" t="s">
        <v>66</v>
      </c>
      <c r="H3" s="62"/>
    </row>
    <row r="4" spans="1:8" x14ac:dyDescent="0.2">
      <c r="A4" s="67"/>
      <c r="B4" s="68"/>
      <c r="C4" s="43">
        <v>1</v>
      </c>
      <c r="D4" s="43">
        <v>2</v>
      </c>
      <c r="E4" s="43" t="s">
        <v>134</v>
      </c>
      <c r="F4" s="43">
        <v>4</v>
      </c>
      <c r="G4" s="43">
        <v>5</v>
      </c>
      <c r="H4" s="43" t="s">
        <v>135</v>
      </c>
    </row>
    <row r="5" spans="1:8" x14ac:dyDescent="0.2">
      <c r="A5" s="3"/>
      <c r="B5" s="44"/>
      <c r="C5" s="45"/>
      <c r="D5" s="45"/>
      <c r="E5" s="45"/>
      <c r="F5" s="45"/>
      <c r="G5" s="45"/>
      <c r="H5" s="45"/>
    </row>
    <row r="6" spans="1:8" x14ac:dyDescent="0.2">
      <c r="A6" s="3"/>
      <c r="B6" s="14" t="s">
        <v>0</v>
      </c>
      <c r="C6" s="39">
        <f>+C16-C8</f>
        <v>10722317.2270624</v>
      </c>
      <c r="D6" s="39">
        <f t="shared" ref="D6:G6" si="0">+D16-D8</f>
        <v>1295549.3021937825</v>
      </c>
      <c r="E6" s="39">
        <f t="shared" si="0"/>
        <v>12017866.529256182</v>
      </c>
      <c r="F6" s="39">
        <f t="shared" si="0"/>
        <v>6705447.8499999968</v>
      </c>
      <c r="G6" s="39">
        <f t="shared" si="0"/>
        <v>6320207.6499999976</v>
      </c>
      <c r="H6" s="40">
        <f>+E6-F6</f>
        <v>5312418.679256185</v>
      </c>
    </row>
    <row r="7" spans="1:8" x14ac:dyDescent="0.2">
      <c r="A7" s="3"/>
      <c r="B7" s="14"/>
      <c r="C7" s="39"/>
      <c r="D7" s="17"/>
      <c r="E7" s="39"/>
      <c r="F7" s="39"/>
      <c r="G7" s="39"/>
      <c r="H7" s="17"/>
    </row>
    <row r="8" spans="1:8" x14ac:dyDescent="0.2">
      <c r="A8" s="3"/>
      <c r="B8" s="14" t="s">
        <v>1</v>
      </c>
      <c r="C8" s="39">
        <v>4290000</v>
      </c>
      <c r="D8" s="17"/>
      <c r="E8" s="39">
        <v>4290000</v>
      </c>
      <c r="F8" s="39">
        <f>+COG!F7</f>
        <v>2637411.63</v>
      </c>
      <c r="G8" s="39">
        <f>+COG!G7</f>
        <v>2581904.96</v>
      </c>
      <c r="H8" s="40">
        <f>+E8-F8</f>
        <v>1652588.37</v>
      </c>
    </row>
    <row r="9" spans="1:8" x14ac:dyDescent="0.2">
      <c r="A9" s="3"/>
      <c r="B9" s="14"/>
      <c r="C9" s="17"/>
      <c r="D9" s="17"/>
      <c r="E9" s="17"/>
      <c r="F9" s="17"/>
      <c r="G9" s="17"/>
      <c r="H9" s="17"/>
    </row>
    <row r="10" spans="1:8" x14ac:dyDescent="0.2">
      <c r="A10" s="3"/>
      <c r="B10" s="14" t="s">
        <v>2</v>
      </c>
      <c r="C10" s="17"/>
      <c r="D10" s="17"/>
      <c r="E10" s="17"/>
      <c r="F10" s="17"/>
      <c r="G10" s="17"/>
      <c r="H10" s="17"/>
    </row>
    <row r="11" spans="1:8" x14ac:dyDescent="0.2">
      <c r="A11" s="3"/>
      <c r="B11" s="14"/>
      <c r="C11" s="17"/>
      <c r="D11" s="17"/>
      <c r="E11" s="17"/>
      <c r="F11" s="17"/>
      <c r="G11" s="17"/>
      <c r="H11" s="17"/>
    </row>
    <row r="12" spans="1:8" x14ac:dyDescent="0.2">
      <c r="A12" s="3"/>
      <c r="B12" s="14" t="s">
        <v>41</v>
      </c>
      <c r="C12" s="17"/>
      <c r="D12" s="17"/>
      <c r="E12" s="17"/>
      <c r="F12" s="17"/>
      <c r="G12" s="17"/>
      <c r="H12" s="17"/>
    </row>
    <row r="13" spans="1:8" x14ac:dyDescent="0.2">
      <c r="A13" s="3"/>
      <c r="B13" s="14"/>
      <c r="C13" s="17"/>
      <c r="D13" s="17"/>
      <c r="E13" s="17"/>
      <c r="F13" s="17"/>
      <c r="G13" s="17"/>
      <c r="H13" s="17"/>
    </row>
    <row r="14" spans="1:8" x14ac:dyDescent="0.2">
      <c r="A14" s="3"/>
      <c r="B14" s="14" t="s">
        <v>38</v>
      </c>
      <c r="C14" s="17"/>
      <c r="D14" s="17"/>
      <c r="E14" s="17"/>
      <c r="F14" s="17"/>
      <c r="G14" s="17"/>
      <c r="H14" s="17"/>
    </row>
    <row r="15" spans="1:8" x14ac:dyDescent="0.2">
      <c r="A15" s="4"/>
      <c r="B15" s="15"/>
      <c r="C15" s="18"/>
      <c r="D15" s="18"/>
      <c r="E15" s="18"/>
      <c r="F15" s="18"/>
      <c r="G15" s="18"/>
      <c r="H15" s="18"/>
    </row>
    <row r="16" spans="1:8" x14ac:dyDescent="0.2">
      <c r="A16" s="16"/>
      <c r="B16" s="9" t="s">
        <v>61</v>
      </c>
      <c r="C16" s="13">
        <f>+COG!C77</f>
        <v>15012317.2270624</v>
      </c>
      <c r="D16" s="13">
        <f>+COG!D77</f>
        <v>1295549.3021937825</v>
      </c>
      <c r="E16" s="13">
        <f>+COG!E77</f>
        <v>16307866.529256182</v>
      </c>
      <c r="F16" s="13">
        <f>+COG!F77</f>
        <v>9342859.4799999967</v>
      </c>
      <c r="G16" s="13">
        <f>+COG!G77</f>
        <v>8902112.6099999975</v>
      </c>
      <c r="H16" s="13">
        <f>+E16-F16</f>
        <v>6965007.0492561851</v>
      </c>
    </row>
    <row r="19" spans="2:2" x14ac:dyDescent="0.2">
      <c r="B19" s="1" t="s">
        <v>137</v>
      </c>
    </row>
    <row r="20" spans="2:2" ht="22.5" x14ac:dyDescent="0.2">
      <c r="B20" s="41" t="s">
        <v>138</v>
      </c>
    </row>
    <row r="25" spans="2:2" x14ac:dyDescent="0.2">
      <c r="B25" s="1" t="s">
        <v>137</v>
      </c>
    </row>
    <row r="26" spans="2:2" ht="22.5" x14ac:dyDescent="0.2">
      <c r="B26" s="41" t="s">
        <v>139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H16 H8 H6 F8:G8 C16:G16 C6: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workbookViewId="0">
      <selection activeCell="C7" sqref="C7"/>
    </sheetView>
  </sheetViews>
  <sheetFormatPr baseColWidth="10" defaultRowHeight="11.25" x14ac:dyDescent="0.2"/>
  <cols>
    <col min="1" max="1" width="2.83203125" style="46" customWidth="1"/>
    <col min="2" max="2" width="60.83203125" style="46" customWidth="1"/>
    <col min="3" max="8" width="18.33203125" style="46" customWidth="1"/>
    <col min="9" max="16384" width="12" style="46"/>
  </cols>
  <sheetData>
    <row r="1" spans="1:8" ht="45" customHeight="1" x14ac:dyDescent="0.2">
      <c r="A1" s="58" t="s">
        <v>142</v>
      </c>
      <c r="B1" s="59"/>
      <c r="C1" s="59"/>
      <c r="D1" s="59"/>
      <c r="E1" s="59"/>
      <c r="F1" s="59"/>
      <c r="G1" s="59"/>
      <c r="H1" s="60"/>
    </row>
    <row r="2" spans="1:8" x14ac:dyDescent="0.2">
      <c r="B2" s="23"/>
      <c r="C2" s="23"/>
      <c r="D2" s="23"/>
      <c r="E2" s="23"/>
      <c r="F2" s="23"/>
      <c r="G2" s="23"/>
      <c r="H2" s="23"/>
    </row>
    <row r="3" spans="1:8" x14ac:dyDescent="0.2">
      <c r="A3" s="63" t="s">
        <v>62</v>
      </c>
      <c r="B3" s="64"/>
      <c r="C3" s="58" t="s">
        <v>68</v>
      </c>
      <c r="D3" s="59"/>
      <c r="E3" s="59"/>
      <c r="F3" s="59"/>
      <c r="G3" s="60"/>
      <c r="H3" s="61" t="s">
        <v>67</v>
      </c>
    </row>
    <row r="4" spans="1:8" ht="24.95" customHeight="1" x14ac:dyDescent="0.2">
      <c r="A4" s="65"/>
      <c r="B4" s="66"/>
      <c r="C4" s="42" t="s">
        <v>63</v>
      </c>
      <c r="D4" s="42" t="s">
        <v>133</v>
      </c>
      <c r="E4" s="42" t="s">
        <v>64</v>
      </c>
      <c r="F4" s="42" t="s">
        <v>65</v>
      </c>
      <c r="G4" s="42" t="s">
        <v>66</v>
      </c>
      <c r="H4" s="62"/>
    </row>
    <row r="5" spans="1:8" x14ac:dyDescent="0.2">
      <c r="A5" s="67"/>
      <c r="B5" s="68"/>
      <c r="C5" s="43">
        <v>1</v>
      </c>
      <c r="D5" s="43">
        <v>2</v>
      </c>
      <c r="E5" s="43" t="s">
        <v>134</v>
      </c>
      <c r="F5" s="43">
        <v>4</v>
      </c>
      <c r="G5" s="43">
        <v>5</v>
      </c>
      <c r="H5" s="43" t="s">
        <v>135</v>
      </c>
    </row>
    <row r="6" spans="1:8" x14ac:dyDescent="0.2">
      <c r="A6" s="47"/>
      <c r="B6" s="21"/>
      <c r="C6" s="24"/>
      <c r="D6" s="24"/>
      <c r="E6" s="24"/>
      <c r="F6" s="24"/>
      <c r="G6" s="24"/>
      <c r="H6" s="24"/>
    </row>
    <row r="7" spans="1:8" x14ac:dyDescent="0.2">
      <c r="A7" s="48" t="s">
        <v>53</v>
      </c>
      <c r="B7" s="19"/>
      <c r="C7" s="11">
        <f>+COG!C77</f>
        <v>15012317.2270624</v>
      </c>
      <c r="D7" s="11">
        <f>+COG!D77</f>
        <v>1295549.3021937825</v>
      </c>
      <c r="E7" s="11">
        <f>+COG!E77</f>
        <v>16307866.529256182</v>
      </c>
      <c r="F7" s="11">
        <f>+COG!F77</f>
        <v>9342859.4799999967</v>
      </c>
      <c r="G7" s="11">
        <f>+COG!G77</f>
        <v>8902112.6099999975</v>
      </c>
      <c r="H7" s="11">
        <f>+E7-F7</f>
        <v>6965007.0492561851</v>
      </c>
    </row>
    <row r="8" spans="1:8" x14ac:dyDescent="0.2">
      <c r="A8" s="48" t="s">
        <v>54</v>
      </c>
      <c r="B8" s="19"/>
      <c r="C8" s="11"/>
      <c r="D8" s="11"/>
      <c r="E8" s="11"/>
      <c r="F8" s="11"/>
      <c r="G8" s="11"/>
      <c r="H8" s="11"/>
    </row>
    <row r="9" spans="1:8" x14ac:dyDescent="0.2">
      <c r="A9" s="48" t="s">
        <v>55</v>
      </c>
      <c r="B9" s="19"/>
      <c r="C9" s="11"/>
      <c r="D9" s="11"/>
      <c r="E9" s="11"/>
      <c r="F9" s="11"/>
      <c r="G9" s="11"/>
      <c r="H9" s="11"/>
    </row>
    <row r="10" spans="1:8" x14ac:dyDescent="0.2">
      <c r="A10" s="48" t="s">
        <v>56</v>
      </c>
      <c r="B10" s="19"/>
      <c r="C10" s="11"/>
      <c r="D10" s="11"/>
      <c r="E10" s="11"/>
      <c r="F10" s="11"/>
      <c r="G10" s="11"/>
      <c r="H10" s="11"/>
    </row>
    <row r="11" spans="1:8" x14ac:dyDescent="0.2">
      <c r="A11" s="48" t="s">
        <v>57</v>
      </c>
      <c r="B11" s="19"/>
      <c r="C11" s="11"/>
      <c r="D11" s="11"/>
      <c r="E11" s="11"/>
      <c r="F11" s="11"/>
      <c r="G11" s="11"/>
      <c r="H11" s="11"/>
    </row>
    <row r="12" spans="1:8" x14ac:dyDescent="0.2">
      <c r="A12" s="48" t="s">
        <v>58</v>
      </c>
      <c r="B12" s="19"/>
      <c r="C12" s="11"/>
      <c r="D12" s="11"/>
      <c r="E12" s="11"/>
      <c r="F12" s="11"/>
      <c r="G12" s="11"/>
      <c r="H12" s="11"/>
    </row>
    <row r="13" spans="1:8" x14ac:dyDescent="0.2">
      <c r="A13" s="48" t="s">
        <v>59</v>
      </c>
      <c r="B13" s="19"/>
      <c r="C13" s="11"/>
      <c r="D13" s="11"/>
      <c r="E13" s="11"/>
      <c r="F13" s="11"/>
      <c r="G13" s="11"/>
      <c r="H13" s="11"/>
    </row>
    <row r="14" spans="1:8" x14ac:dyDescent="0.2">
      <c r="A14" s="48" t="s">
        <v>60</v>
      </c>
      <c r="B14" s="19"/>
      <c r="C14" s="11"/>
      <c r="D14" s="11"/>
      <c r="E14" s="11"/>
      <c r="F14" s="11"/>
      <c r="G14" s="11"/>
      <c r="H14" s="11"/>
    </row>
    <row r="15" spans="1:8" x14ac:dyDescent="0.2">
      <c r="A15" s="48"/>
      <c r="B15" s="22"/>
      <c r="C15" s="12"/>
      <c r="D15" s="12"/>
      <c r="E15" s="12"/>
      <c r="F15" s="12"/>
      <c r="G15" s="12"/>
      <c r="H15" s="12"/>
    </row>
    <row r="16" spans="1:8" x14ac:dyDescent="0.2">
      <c r="A16" s="49"/>
      <c r="B16" s="35" t="s">
        <v>61</v>
      </c>
      <c r="C16" s="20">
        <f>SUM(C7:C15)</f>
        <v>15012317.2270624</v>
      </c>
      <c r="D16" s="20">
        <f t="shared" ref="D16:H16" si="0">SUM(D7:D15)</f>
        <v>1295549.3021937825</v>
      </c>
      <c r="E16" s="20">
        <f t="shared" si="0"/>
        <v>16307866.529256182</v>
      </c>
      <c r="F16" s="20">
        <f t="shared" si="0"/>
        <v>9342859.4799999967</v>
      </c>
      <c r="G16" s="20">
        <f t="shared" si="0"/>
        <v>8902112.6099999975</v>
      </c>
      <c r="H16" s="20">
        <f t="shared" si="0"/>
        <v>6965007.0492561851</v>
      </c>
    </row>
    <row r="19" spans="1:8" ht="45" customHeight="1" x14ac:dyDescent="0.2">
      <c r="A19" s="58" t="s">
        <v>143</v>
      </c>
      <c r="B19" s="59"/>
      <c r="C19" s="59"/>
      <c r="D19" s="59"/>
      <c r="E19" s="59"/>
      <c r="F19" s="59"/>
      <c r="G19" s="59"/>
      <c r="H19" s="60"/>
    </row>
    <row r="21" spans="1:8" x14ac:dyDescent="0.2">
      <c r="A21" s="63" t="s">
        <v>62</v>
      </c>
      <c r="B21" s="64"/>
      <c r="C21" s="58" t="s">
        <v>68</v>
      </c>
      <c r="D21" s="59"/>
      <c r="E21" s="59"/>
      <c r="F21" s="59"/>
      <c r="G21" s="60"/>
      <c r="H21" s="61" t="s">
        <v>67</v>
      </c>
    </row>
    <row r="22" spans="1:8" ht="22.5" x14ac:dyDescent="0.2">
      <c r="A22" s="65"/>
      <c r="B22" s="66"/>
      <c r="C22" s="42" t="s">
        <v>63</v>
      </c>
      <c r="D22" s="42" t="s">
        <v>133</v>
      </c>
      <c r="E22" s="42" t="s">
        <v>64</v>
      </c>
      <c r="F22" s="42" t="s">
        <v>65</v>
      </c>
      <c r="G22" s="42" t="s">
        <v>66</v>
      </c>
      <c r="H22" s="62"/>
    </row>
    <row r="23" spans="1:8" x14ac:dyDescent="0.2">
      <c r="A23" s="67"/>
      <c r="B23" s="68"/>
      <c r="C23" s="43">
        <v>1</v>
      </c>
      <c r="D23" s="43">
        <v>2</v>
      </c>
      <c r="E23" s="43" t="s">
        <v>134</v>
      </c>
      <c r="F23" s="43">
        <v>4</v>
      </c>
      <c r="G23" s="43">
        <v>5</v>
      </c>
      <c r="H23" s="43" t="s">
        <v>135</v>
      </c>
    </row>
    <row r="24" spans="1:8" x14ac:dyDescent="0.2">
      <c r="A24" s="47"/>
      <c r="B24" s="50"/>
      <c r="C24" s="10"/>
      <c r="D24" s="10"/>
      <c r="E24" s="10"/>
      <c r="F24" s="10"/>
      <c r="G24" s="10"/>
      <c r="H24" s="10"/>
    </row>
    <row r="25" spans="1:8" x14ac:dyDescent="0.2">
      <c r="A25" s="48" t="s">
        <v>8</v>
      </c>
      <c r="B25" s="51"/>
      <c r="C25" s="11"/>
      <c r="D25" s="11"/>
      <c r="E25" s="11"/>
      <c r="F25" s="11"/>
      <c r="G25" s="11"/>
      <c r="H25" s="11"/>
    </row>
    <row r="26" spans="1:8" x14ac:dyDescent="0.2">
      <c r="A26" s="48" t="s">
        <v>9</v>
      </c>
      <c r="B26" s="51"/>
      <c r="C26" s="11"/>
      <c r="D26" s="11"/>
      <c r="E26" s="11"/>
      <c r="F26" s="11"/>
      <c r="G26" s="11"/>
      <c r="H26" s="11"/>
    </row>
    <row r="27" spans="1:8" x14ac:dyDescent="0.2">
      <c r="A27" s="48" t="s">
        <v>10</v>
      </c>
      <c r="B27" s="51"/>
      <c r="C27" s="11"/>
      <c r="D27" s="11"/>
      <c r="E27" s="11"/>
      <c r="F27" s="11"/>
      <c r="G27" s="11"/>
      <c r="H27" s="11"/>
    </row>
    <row r="28" spans="1:8" x14ac:dyDescent="0.2">
      <c r="A28" s="48" t="s">
        <v>11</v>
      </c>
      <c r="B28" s="51"/>
      <c r="C28" s="11">
        <f>+C7</f>
        <v>15012317.2270624</v>
      </c>
      <c r="D28" s="11">
        <f t="shared" ref="D28:H28" si="1">+D7</f>
        <v>1295549.3021937825</v>
      </c>
      <c r="E28" s="11">
        <f t="shared" si="1"/>
        <v>16307866.529256182</v>
      </c>
      <c r="F28" s="11">
        <f t="shared" si="1"/>
        <v>9342859.4799999967</v>
      </c>
      <c r="G28" s="11">
        <f t="shared" si="1"/>
        <v>8902112.6099999975</v>
      </c>
      <c r="H28" s="11">
        <f t="shared" si="1"/>
        <v>6965007.0492561851</v>
      </c>
    </row>
    <row r="29" spans="1:8" x14ac:dyDescent="0.2">
      <c r="A29" s="48"/>
      <c r="B29" s="51"/>
      <c r="C29" s="12"/>
      <c r="D29" s="12"/>
      <c r="E29" s="12"/>
      <c r="F29" s="12"/>
      <c r="G29" s="12"/>
      <c r="H29" s="12"/>
    </row>
    <row r="30" spans="1:8" x14ac:dyDescent="0.2">
      <c r="A30" s="49"/>
      <c r="B30" s="35" t="s">
        <v>61</v>
      </c>
      <c r="C30" s="20">
        <f>SUM(C28:C29)</f>
        <v>15012317.2270624</v>
      </c>
      <c r="D30" s="20">
        <f t="shared" ref="D30:H30" si="2">SUM(D28:D29)</f>
        <v>1295549.3021937825</v>
      </c>
      <c r="E30" s="20">
        <f t="shared" si="2"/>
        <v>16307866.529256182</v>
      </c>
      <c r="F30" s="20">
        <f t="shared" si="2"/>
        <v>9342859.4799999967</v>
      </c>
      <c r="G30" s="20">
        <f t="shared" si="2"/>
        <v>8902112.6099999975</v>
      </c>
      <c r="H30" s="20">
        <f t="shared" si="2"/>
        <v>6965007.0492561851</v>
      </c>
    </row>
    <row r="33" spans="1:8" ht="45" customHeight="1" x14ac:dyDescent="0.2">
      <c r="A33" s="58" t="s">
        <v>136</v>
      </c>
      <c r="B33" s="59"/>
      <c r="C33" s="59"/>
      <c r="D33" s="59"/>
      <c r="E33" s="59"/>
      <c r="F33" s="59"/>
      <c r="G33" s="59"/>
      <c r="H33" s="60"/>
    </row>
    <row r="34" spans="1:8" x14ac:dyDescent="0.2">
      <c r="A34" s="63" t="s">
        <v>62</v>
      </c>
      <c r="B34" s="64"/>
      <c r="C34" s="58" t="s">
        <v>68</v>
      </c>
      <c r="D34" s="59"/>
      <c r="E34" s="59"/>
      <c r="F34" s="59"/>
      <c r="G34" s="60"/>
      <c r="H34" s="61" t="s">
        <v>67</v>
      </c>
    </row>
    <row r="35" spans="1:8" ht="22.5" x14ac:dyDescent="0.2">
      <c r="A35" s="65"/>
      <c r="B35" s="66"/>
      <c r="C35" s="42" t="s">
        <v>63</v>
      </c>
      <c r="D35" s="42" t="s">
        <v>133</v>
      </c>
      <c r="E35" s="42" t="s">
        <v>64</v>
      </c>
      <c r="F35" s="42" t="s">
        <v>65</v>
      </c>
      <c r="G35" s="42" t="s">
        <v>66</v>
      </c>
      <c r="H35" s="62"/>
    </row>
    <row r="36" spans="1:8" x14ac:dyDescent="0.2">
      <c r="A36" s="67"/>
      <c r="B36" s="68"/>
      <c r="C36" s="43">
        <v>1</v>
      </c>
      <c r="D36" s="43">
        <v>2</v>
      </c>
      <c r="E36" s="43" t="s">
        <v>134</v>
      </c>
      <c r="F36" s="43">
        <v>4</v>
      </c>
      <c r="G36" s="43">
        <v>5</v>
      </c>
      <c r="H36" s="43" t="s">
        <v>135</v>
      </c>
    </row>
    <row r="37" spans="1:8" x14ac:dyDescent="0.2">
      <c r="A37" s="47"/>
      <c r="B37" s="50"/>
      <c r="C37" s="10"/>
      <c r="D37" s="10"/>
      <c r="E37" s="10"/>
      <c r="F37" s="10"/>
      <c r="G37" s="10"/>
      <c r="H37" s="10"/>
    </row>
    <row r="38" spans="1:8" ht="22.5" x14ac:dyDescent="0.2">
      <c r="A38" s="48"/>
      <c r="B38" s="52" t="s">
        <v>13</v>
      </c>
      <c r="C38" s="11"/>
      <c r="D38" s="11"/>
      <c r="E38" s="11"/>
      <c r="F38" s="11"/>
      <c r="G38" s="11"/>
      <c r="H38" s="11"/>
    </row>
    <row r="39" spans="1:8" x14ac:dyDescent="0.2">
      <c r="A39" s="48"/>
      <c r="B39" s="52"/>
      <c r="C39" s="11"/>
      <c r="D39" s="11" t="s">
        <v>140</v>
      </c>
      <c r="E39" s="11"/>
      <c r="F39" s="11"/>
      <c r="G39" s="11"/>
      <c r="H39" s="11"/>
    </row>
    <row r="40" spans="1:8" x14ac:dyDescent="0.2">
      <c r="A40" s="48"/>
      <c r="B40" s="52" t="s">
        <v>12</v>
      </c>
      <c r="C40" s="11"/>
      <c r="D40" s="11"/>
      <c r="E40" s="11"/>
      <c r="F40" s="11"/>
      <c r="G40" s="11"/>
      <c r="H40" s="11"/>
    </row>
    <row r="41" spans="1:8" x14ac:dyDescent="0.2">
      <c r="A41" s="48"/>
      <c r="B41" s="52"/>
      <c r="C41" s="11"/>
      <c r="D41" s="11"/>
      <c r="E41" s="11"/>
      <c r="F41" s="11"/>
      <c r="G41" s="11"/>
      <c r="H41" s="11"/>
    </row>
    <row r="42" spans="1:8" ht="22.5" x14ac:dyDescent="0.2">
      <c r="A42" s="48"/>
      <c r="B42" s="52" t="s">
        <v>14</v>
      </c>
      <c r="C42" s="11"/>
      <c r="D42" s="11"/>
      <c r="E42" s="11"/>
      <c r="F42" s="11"/>
      <c r="G42" s="11"/>
      <c r="H42" s="11"/>
    </row>
    <row r="43" spans="1:8" x14ac:dyDescent="0.2">
      <c r="A43" s="48"/>
      <c r="B43" s="52"/>
      <c r="C43" s="11"/>
      <c r="D43" s="11"/>
      <c r="E43" s="11"/>
      <c r="F43" s="11"/>
      <c r="G43" s="11"/>
      <c r="H43" s="11"/>
    </row>
    <row r="44" spans="1:8" ht="22.5" x14ac:dyDescent="0.2">
      <c r="A44" s="48"/>
      <c r="B44" s="52" t="s">
        <v>26</v>
      </c>
      <c r="C44" s="11"/>
      <c r="D44" s="11"/>
      <c r="E44" s="11"/>
      <c r="F44" s="11"/>
      <c r="G44" s="11"/>
      <c r="H44" s="11"/>
    </row>
    <row r="45" spans="1:8" x14ac:dyDescent="0.2">
      <c r="A45" s="48"/>
      <c r="B45" s="52"/>
      <c r="C45" s="11"/>
      <c r="D45" s="11"/>
      <c r="E45" s="11"/>
      <c r="F45" s="11"/>
      <c r="G45" s="11"/>
      <c r="H45" s="11"/>
    </row>
    <row r="46" spans="1:8" ht="22.5" x14ac:dyDescent="0.2">
      <c r="A46" s="48"/>
      <c r="B46" s="52" t="s">
        <v>27</v>
      </c>
      <c r="C46" s="11"/>
      <c r="D46" s="11"/>
      <c r="E46" s="11"/>
      <c r="F46" s="11"/>
      <c r="G46" s="11"/>
      <c r="H46" s="11"/>
    </row>
    <row r="47" spans="1:8" x14ac:dyDescent="0.2">
      <c r="A47" s="48"/>
      <c r="B47" s="52"/>
      <c r="C47" s="11"/>
      <c r="D47" s="11"/>
      <c r="E47" s="11"/>
      <c r="F47" s="11"/>
      <c r="G47" s="11"/>
      <c r="H47" s="11"/>
    </row>
    <row r="48" spans="1:8" ht="22.5" x14ac:dyDescent="0.2">
      <c r="A48" s="48"/>
      <c r="B48" s="52" t="s">
        <v>34</v>
      </c>
      <c r="C48" s="11"/>
      <c r="D48" s="11"/>
      <c r="E48" s="11"/>
      <c r="F48" s="11"/>
      <c r="G48" s="11"/>
      <c r="H48" s="11"/>
    </row>
    <row r="49" spans="1:8" x14ac:dyDescent="0.2">
      <c r="A49" s="48"/>
      <c r="B49" s="52"/>
      <c r="C49" s="11"/>
      <c r="D49" s="11"/>
      <c r="E49" s="11"/>
      <c r="F49" s="11"/>
      <c r="G49" s="11"/>
      <c r="H49" s="11"/>
    </row>
    <row r="50" spans="1:8" x14ac:dyDescent="0.2">
      <c r="A50" s="48"/>
      <c r="B50" s="52" t="s">
        <v>15</v>
      </c>
      <c r="C50" s="11"/>
      <c r="D50" s="11"/>
      <c r="E50" s="11"/>
      <c r="F50" s="11"/>
      <c r="G50" s="11"/>
      <c r="H50" s="11"/>
    </row>
    <row r="51" spans="1:8" x14ac:dyDescent="0.2">
      <c r="A51" s="6"/>
      <c r="B51" s="53"/>
      <c r="C51" s="12"/>
      <c r="D51" s="12"/>
      <c r="E51" s="12"/>
      <c r="F51" s="12"/>
      <c r="G51" s="12"/>
      <c r="H51" s="12"/>
    </row>
    <row r="52" spans="1:8" x14ac:dyDescent="0.2">
      <c r="A52" s="49"/>
      <c r="B52" s="35" t="s">
        <v>61</v>
      </c>
      <c r="C52" s="20"/>
      <c r="D52" s="20"/>
      <c r="E52" s="20"/>
      <c r="F52" s="20"/>
      <c r="G52" s="20"/>
      <c r="H52" s="20"/>
    </row>
    <row r="55" spans="1:8" x14ac:dyDescent="0.2">
      <c r="B55" s="46" t="s">
        <v>137</v>
      </c>
    </row>
    <row r="56" spans="1:8" ht="22.5" x14ac:dyDescent="0.2">
      <c r="B56" s="54" t="s">
        <v>138</v>
      </c>
    </row>
    <row r="61" spans="1:8" x14ac:dyDescent="0.2">
      <c r="B61" s="46" t="s">
        <v>137</v>
      </c>
    </row>
    <row r="62" spans="1:8" ht="22.5" x14ac:dyDescent="0.2">
      <c r="B62" s="54" t="s">
        <v>139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6" orientation="portrait" r:id="rId1"/>
  <ignoredErrors>
    <ignoredError sqref="C7:H7 C16:H16 C28:H28 C30:H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workbookViewId="0">
      <selection activeCell="G23" sqref="G23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58" t="s">
        <v>145</v>
      </c>
      <c r="B1" s="59"/>
      <c r="C1" s="59"/>
      <c r="D1" s="59"/>
      <c r="E1" s="59"/>
      <c r="F1" s="59"/>
      <c r="G1" s="59"/>
      <c r="H1" s="60"/>
    </row>
    <row r="2" spans="1:8" x14ac:dyDescent="0.2">
      <c r="A2" s="63" t="s">
        <v>62</v>
      </c>
      <c r="B2" s="64"/>
      <c r="C2" s="58" t="s">
        <v>68</v>
      </c>
      <c r="D2" s="59"/>
      <c r="E2" s="59"/>
      <c r="F2" s="59"/>
      <c r="G2" s="60"/>
      <c r="H2" s="61" t="s">
        <v>67</v>
      </c>
    </row>
    <row r="3" spans="1:8" ht="24.95" customHeight="1" x14ac:dyDescent="0.2">
      <c r="A3" s="65"/>
      <c r="B3" s="66"/>
      <c r="C3" s="42" t="s">
        <v>63</v>
      </c>
      <c r="D3" s="42" t="s">
        <v>133</v>
      </c>
      <c r="E3" s="42" t="s">
        <v>64</v>
      </c>
      <c r="F3" s="42" t="s">
        <v>65</v>
      </c>
      <c r="G3" s="42" t="s">
        <v>66</v>
      </c>
      <c r="H3" s="62"/>
    </row>
    <row r="4" spans="1:8" x14ac:dyDescent="0.2">
      <c r="A4" s="67"/>
      <c r="B4" s="68"/>
      <c r="C4" s="43">
        <v>1</v>
      </c>
      <c r="D4" s="43">
        <v>2</v>
      </c>
      <c r="E4" s="43" t="s">
        <v>134</v>
      </c>
      <c r="F4" s="43">
        <v>4</v>
      </c>
      <c r="G4" s="43">
        <v>5</v>
      </c>
      <c r="H4" s="43" t="s">
        <v>135</v>
      </c>
    </row>
    <row r="5" spans="1:8" x14ac:dyDescent="0.2">
      <c r="A5" s="32"/>
      <c r="B5" s="33"/>
      <c r="C5" s="10"/>
      <c r="D5" s="10"/>
      <c r="E5" s="10"/>
      <c r="F5" s="10"/>
      <c r="G5" s="10"/>
      <c r="H5" s="10"/>
    </row>
    <row r="6" spans="1:8" x14ac:dyDescent="0.2">
      <c r="A6" s="29" t="s">
        <v>16</v>
      </c>
      <c r="B6" s="27"/>
      <c r="C6" s="11"/>
      <c r="D6" s="11"/>
      <c r="E6" s="11"/>
      <c r="F6" s="11"/>
      <c r="G6" s="11"/>
      <c r="H6" s="11"/>
    </row>
    <row r="7" spans="1:8" x14ac:dyDescent="0.2">
      <c r="A7" s="26"/>
      <c r="B7" s="30" t="s">
        <v>42</v>
      </c>
      <c r="C7" s="11"/>
      <c r="D7" s="11"/>
      <c r="E7" s="11"/>
      <c r="F7" s="11"/>
      <c r="G7" s="11"/>
      <c r="H7" s="11"/>
    </row>
    <row r="8" spans="1:8" x14ac:dyDescent="0.2">
      <c r="A8" s="26"/>
      <c r="B8" s="30" t="s">
        <v>17</v>
      </c>
      <c r="C8" s="11"/>
      <c r="D8" s="11"/>
      <c r="E8" s="11"/>
      <c r="F8" s="11"/>
      <c r="G8" s="11"/>
      <c r="H8" s="11"/>
    </row>
    <row r="9" spans="1:8" x14ac:dyDescent="0.2">
      <c r="A9" s="26"/>
      <c r="B9" s="30" t="s">
        <v>43</v>
      </c>
      <c r="C9" s="11"/>
      <c r="D9" s="11"/>
      <c r="E9" s="11"/>
      <c r="F9" s="11"/>
      <c r="G9" s="11"/>
      <c r="H9" s="11"/>
    </row>
    <row r="10" spans="1:8" x14ac:dyDescent="0.2">
      <c r="A10" s="26"/>
      <c r="B10" s="30" t="s">
        <v>3</v>
      </c>
      <c r="C10" s="11"/>
      <c r="D10" s="11"/>
      <c r="E10" s="11"/>
      <c r="F10" s="11"/>
      <c r="G10" s="11"/>
      <c r="H10" s="11"/>
    </row>
    <row r="11" spans="1:8" x14ac:dyDescent="0.2">
      <c r="A11" s="26"/>
      <c r="B11" s="30" t="s">
        <v>23</v>
      </c>
      <c r="C11" s="11"/>
      <c r="D11" s="11"/>
      <c r="E11" s="11"/>
      <c r="F11" s="11"/>
      <c r="G11" s="11"/>
      <c r="H11" s="11"/>
    </row>
    <row r="12" spans="1:8" x14ac:dyDescent="0.2">
      <c r="A12" s="26"/>
      <c r="B12" s="30" t="s">
        <v>18</v>
      </c>
      <c r="C12" s="11"/>
      <c r="D12" s="11"/>
      <c r="E12" s="11"/>
      <c r="F12" s="11"/>
      <c r="G12" s="11"/>
      <c r="H12" s="11"/>
    </row>
    <row r="13" spans="1:8" x14ac:dyDescent="0.2">
      <c r="A13" s="26"/>
      <c r="B13" s="30" t="s">
        <v>44</v>
      </c>
      <c r="C13" s="11"/>
      <c r="D13" s="11"/>
      <c r="E13" s="11"/>
      <c r="F13" s="11"/>
      <c r="G13" s="11"/>
      <c r="H13" s="11"/>
    </row>
    <row r="14" spans="1:8" x14ac:dyDescent="0.2">
      <c r="A14" s="26"/>
      <c r="B14" s="30" t="s">
        <v>19</v>
      </c>
      <c r="C14" s="11"/>
      <c r="D14" s="11"/>
      <c r="E14" s="11"/>
      <c r="F14" s="11"/>
      <c r="G14" s="11"/>
      <c r="H14" s="11"/>
    </row>
    <row r="15" spans="1:8" x14ac:dyDescent="0.2">
      <c r="A15" s="28"/>
      <c r="B15" s="30"/>
      <c r="C15" s="11"/>
      <c r="D15" s="11"/>
      <c r="E15" s="11"/>
      <c r="F15" s="11"/>
      <c r="G15" s="11"/>
      <c r="H15" s="11"/>
    </row>
    <row r="16" spans="1:8" x14ac:dyDescent="0.2">
      <c r="A16" s="29" t="s">
        <v>20</v>
      </c>
      <c r="B16" s="31"/>
      <c r="C16" s="11"/>
      <c r="D16" s="11"/>
      <c r="E16" s="11"/>
      <c r="F16" s="11"/>
      <c r="G16" s="11"/>
      <c r="H16" s="11"/>
    </row>
    <row r="17" spans="1:8" x14ac:dyDescent="0.2">
      <c r="A17" s="26"/>
      <c r="B17" s="30" t="s">
        <v>45</v>
      </c>
      <c r="C17" s="11"/>
      <c r="D17" s="11"/>
      <c r="E17" s="11"/>
      <c r="F17" s="11"/>
      <c r="G17" s="11"/>
      <c r="H17" s="11"/>
    </row>
    <row r="18" spans="1:8" x14ac:dyDescent="0.2">
      <c r="A18" s="26"/>
      <c r="B18" s="30" t="s">
        <v>28</v>
      </c>
      <c r="C18" s="11"/>
      <c r="D18" s="11"/>
      <c r="E18" s="11"/>
      <c r="F18" s="11"/>
      <c r="G18" s="11"/>
      <c r="H18" s="11"/>
    </row>
    <row r="19" spans="1:8" x14ac:dyDescent="0.2">
      <c r="A19" s="26"/>
      <c r="B19" s="30" t="s">
        <v>21</v>
      </c>
      <c r="C19" s="11"/>
      <c r="D19" s="11"/>
      <c r="E19" s="11"/>
      <c r="F19" s="11"/>
      <c r="G19" s="11"/>
      <c r="H19" s="11"/>
    </row>
    <row r="20" spans="1:8" x14ac:dyDescent="0.2">
      <c r="A20" s="26"/>
      <c r="B20" s="30" t="s">
        <v>46</v>
      </c>
      <c r="C20" s="11"/>
      <c r="D20" s="11"/>
      <c r="E20" s="11"/>
      <c r="F20" s="11"/>
      <c r="G20" s="11"/>
      <c r="H20" s="11"/>
    </row>
    <row r="21" spans="1:8" x14ac:dyDescent="0.2">
      <c r="A21" s="26"/>
      <c r="B21" s="30" t="s">
        <v>47</v>
      </c>
      <c r="C21" s="11"/>
      <c r="D21" s="11"/>
      <c r="E21" s="11"/>
      <c r="F21" s="11"/>
      <c r="G21" s="11"/>
      <c r="H21" s="11"/>
    </row>
    <row r="22" spans="1:8" x14ac:dyDescent="0.2">
      <c r="A22" s="26"/>
      <c r="B22" s="30" t="s">
        <v>48</v>
      </c>
      <c r="C22" s="11"/>
      <c r="D22" s="11"/>
      <c r="E22" s="11"/>
      <c r="F22" s="11"/>
      <c r="G22" s="11"/>
      <c r="H22" s="11"/>
    </row>
    <row r="23" spans="1:8" x14ac:dyDescent="0.2">
      <c r="A23" s="26"/>
      <c r="B23" s="30" t="s">
        <v>4</v>
      </c>
      <c r="C23" s="11">
        <f>+CA!C7</f>
        <v>15012317.2270624</v>
      </c>
      <c r="D23" s="11">
        <f>+CA!D7</f>
        <v>1295549.3021937825</v>
      </c>
      <c r="E23" s="11">
        <f>+CA!E7</f>
        <v>16307866.529256182</v>
      </c>
      <c r="F23" s="11">
        <f>+CA!F7</f>
        <v>9342859.4799999967</v>
      </c>
      <c r="G23" s="11">
        <f>+CA!G7</f>
        <v>8902112.6099999975</v>
      </c>
      <c r="H23" s="11">
        <f>+CA!H7</f>
        <v>6965007.0492561851</v>
      </c>
    </row>
    <row r="24" spans="1:8" x14ac:dyDescent="0.2">
      <c r="A24" s="28"/>
      <c r="B24" s="30"/>
      <c r="C24" s="11"/>
      <c r="D24" s="11"/>
      <c r="E24" s="11"/>
      <c r="F24" s="11"/>
      <c r="G24" s="11"/>
      <c r="H24" s="11"/>
    </row>
    <row r="25" spans="1:8" x14ac:dyDescent="0.2">
      <c r="A25" s="29" t="s">
        <v>49</v>
      </c>
      <c r="B25" s="31"/>
      <c r="C25" s="11"/>
      <c r="D25" s="11"/>
      <c r="E25" s="11"/>
      <c r="F25" s="11"/>
      <c r="G25" s="11"/>
      <c r="H25" s="11"/>
    </row>
    <row r="26" spans="1:8" x14ac:dyDescent="0.2">
      <c r="A26" s="26"/>
      <c r="B26" s="30" t="s">
        <v>29</v>
      </c>
      <c r="C26" s="11"/>
      <c r="D26" s="11"/>
      <c r="E26" s="11"/>
      <c r="F26" s="11"/>
      <c r="G26" s="11"/>
      <c r="H26" s="11"/>
    </row>
    <row r="27" spans="1:8" x14ac:dyDescent="0.2">
      <c r="A27" s="26"/>
      <c r="B27" s="30" t="s">
        <v>24</v>
      </c>
      <c r="C27" s="11"/>
      <c r="D27" s="11"/>
      <c r="E27" s="11"/>
      <c r="F27" s="11"/>
      <c r="G27" s="11"/>
      <c r="H27" s="11"/>
    </row>
    <row r="28" spans="1:8" x14ac:dyDescent="0.2">
      <c r="A28" s="26"/>
      <c r="B28" s="30" t="s">
        <v>30</v>
      </c>
      <c r="C28" s="11"/>
      <c r="D28" s="11"/>
      <c r="E28" s="11"/>
      <c r="F28" s="11"/>
      <c r="G28" s="11"/>
      <c r="H28" s="11"/>
    </row>
    <row r="29" spans="1:8" x14ac:dyDescent="0.2">
      <c r="A29" s="26"/>
      <c r="B29" s="30" t="s">
        <v>50</v>
      </c>
      <c r="C29" s="11"/>
      <c r="D29" s="11"/>
      <c r="E29" s="11"/>
      <c r="F29" s="11"/>
      <c r="G29" s="11"/>
      <c r="H29" s="11"/>
    </row>
    <row r="30" spans="1:8" x14ac:dyDescent="0.2">
      <c r="A30" s="26"/>
      <c r="B30" s="30" t="s">
        <v>22</v>
      </c>
      <c r="C30" s="11"/>
      <c r="D30" s="11"/>
      <c r="E30" s="11"/>
      <c r="F30" s="11"/>
      <c r="G30" s="11"/>
      <c r="H30" s="11"/>
    </row>
    <row r="31" spans="1:8" x14ac:dyDescent="0.2">
      <c r="A31" s="26"/>
      <c r="B31" s="30" t="s">
        <v>5</v>
      </c>
      <c r="C31" s="11"/>
      <c r="D31" s="11"/>
      <c r="E31" s="11"/>
      <c r="F31" s="11"/>
      <c r="G31" s="11"/>
      <c r="H31" s="11"/>
    </row>
    <row r="32" spans="1:8" x14ac:dyDescent="0.2">
      <c r="A32" s="26"/>
      <c r="B32" s="30" t="s">
        <v>6</v>
      </c>
      <c r="C32" s="11"/>
      <c r="D32" s="11"/>
      <c r="E32" s="11"/>
      <c r="F32" s="11"/>
      <c r="G32" s="11"/>
      <c r="H32" s="11"/>
    </row>
    <row r="33" spans="1:8" x14ac:dyDescent="0.2">
      <c r="A33" s="26"/>
      <c r="B33" s="30" t="s">
        <v>51</v>
      </c>
      <c r="C33" s="11"/>
      <c r="D33" s="11"/>
      <c r="E33" s="11"/>
      <c r="F33" s="11"/>
      <c r="G33" s="11"/>
      <c r="H33" s="11"/>
    </row>
    <row r="34" spans="1:8" x14ac:dyDescent="0.2">
      <c r="A34" s="26"/>
      <c r="B34" s="30" t="s">
        <v>31</v>
      </c>
      <c r="C34" s="11"/>
      <c r="D34" s="11"/>
      <c r="E34" s="11"/>
      <c r="F34" s="11"/>
      <c r="G34" s="11"/>
      <c r="H34" s="11"/>
    </row>
    <row r="35" spans="1:8" x14ac:dyDescent="0.2">
      <c r="A35" s="28"/>
      <c r="B35" s="30"/>
      <c r="C35" s="11"/>
      <c r="D35" s="11"/>
      <c r="E35" s="11"/>
      <c r="F35" s="11"/>
      <c r="G35" s="11"/>
      <c r="H35" s="11"/>
    </row>
    <row r="36" spans="1:8" x14ac:dyDescent="0.2">
      <c r="A36" s="29" t="s">
        <v>32</v>
      </c>
      <c r="B36" s="31"/>
      <c r="C36" s="11"/>
      <c r="D36" s="11"/>
      <c r="E36" s="11"/>
      <c r="F36" s="11"/>
      <c r="G36" s="11"/>
      <c r="H36" s="11"/>
    </row>
    <row r="37" spans="1:8" x14ac:dyDescent="0.2">
      <c r="A37" s="26"/>
      <c r="B37" s="30" t="s">
        <v>52</v>
      </c>
      <c r="C37" s="11"/>
      <c r="D37" s="11"/>
      <c r="E37" s="11"/>
      <c r="F37" s="11"/>
      <c r="G37" s="11"/>
      <c r="H37" s="11"/>
    </row>
    <row r="38" spans="1:8" ht="22.5" x14ac:dyDescent="0.2">
      <c r="A38" s="26"/>
      <c r="B38" s="30" t="s">
        <v>25</v>
      </c>
      <c r="C38" s="11"/>
      <c r="D38" s="11"/>
      <c r="E38" s="11"/>
      <c r="F38" s="11"/>
      <c r="G38" s="11"/>
      <c r="H38" s="11"/>
    </row>
    <row r="39" spans="1:8" x14ac:dyDescent="0.2">
      <c r="A39" s="26"/>
      <c r="B39" s="30" t="s">
        <v>33</v>
      </c>
      <c r="C39" s="11"/>
      <c r="D39" s="11"/>
      <c r="E39" s="11"/>
      <c r="F39" s="11"/>
      <c r="G39" s="11"/>
      <c r="H39" s="11"/>
    </row>
    <row r="40" spans="1:8" x14ac:dyDescent="0.2">
      <c r="A40" s="26"/>
      <c r="B40" s="30" t="s">
        <v>7</v>
      </c>
      <c r="C40" s="11"/>
      <c r="D40" s="11"/>
      <c r="E40" s="11"/>
      <c r="F40" s="11"/>
      <c r="G40" s="11"/>
      <c r="H40" s="11"/>
    </row>
    <row r="41" spans="1:8" x14ac:dyDescent="0.2">
      <c r="A41" s="28"/>
      <c r="B41" s="30"/>
      <c r="C41" s="11"/>
      <c r="D41" s="11"/>
      <c r="E41" s="11"/>
      <c r="F41" s="11"/>
      <c r="G41" s="11"/>
      <c r="H41" s="11"/>
    </row>
    <row r="42" spans="1:8" x14ac:dyDescent="0.2">
      <c r="A42" s="34"/>
      <c r="B42" s="35" t="s">
        <v>61</v>
      </c>
      <c r="C42" s="20">
        <f>SUM(C23:C41)</f>
        <v>15012317.2270624</v>
      </c>
      <c r="D42" s="20">
        <f t="shared" ref="D42:H42" si="0">SUM(D23:D41)</f>
        <v>1295549.3021937825</v>
      </c>
      <c r="E42" s="20">
        <f t="shared" si="0"/>
        <v>16307866.529256182</v>
      </c>
      <c r="F42" s="20">
        <f t="shared" si="0"/>
        <v>9342859.4799999967</v>
      </c>
      <c r="G42" s="20">
        <f t="shared" si="0"/>
        <v>8902112.6099999975</v>
      </c>
      <c r="H42" s="20">
        <f t="shared" si="0"/>
        <v>6965007.0492561851</v>
      </c>
    </row>
    <row r="43" spans="1:8" x14ac:dyDescent="0.2">
      <c r="A43" s="25"/>
      <c r="B43" s="25"/>
      <c r="C43" s="25"/>
      <c r="D43" s="25"/>
      <c r="E43" s="25"/>
      <c r="F43" s="25"/>
      <c r="G43" s="25"/>
      <c r="H43" s="25"/>
    </row>
    <row r="44" spans="1:8" x14ac:dyDescent="0.2">
      <c r="A44" s="25"/>
      <c r="B44" s="25"/>
      <c r="C44" s="25"/>
      <c r="D44" s="25"/>
      <c r="E44" s="25"/>
      <c r="F44" s="25"/>
      <c r="G44" s="25"/>
      <c r="H44" s="25"/>
    </row>
    <row r="45" spans="1:8" x14ac:dyDescent="0.2">
      <c r="A45" s="25"/>
      <c r="B45" s="1"/>
      <c r="C45" s="25"/>
      <c r="D45" s="25"/>
      <c r="E45" s="25"/>
      <c r="F45" s="25"/>
      <c r="G45" s="25"/>
      <c r="H45" s="25"/>
    </row>
    <row r="46" spans="1:8" x14ac:dyDescent="0.2">
      <c r="B46" s="1" t="s">
        <v>137</v>
      </c>
    </row>
    <row r="47" spans="1:8" ht="22.5" x14ac:dyDescent="0.2">
      <c r="B47" s="41" t="s">
        <v>138</v>
      </c>
    </row>
    <row r="48" spans="1:8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 t="s">
        <v>137</v>
      </c>
    </row>
    <row r="53" spans="2:2" ht="22.5" x14ac:dyDescent="0.2">
      <c r="B53" s="41" t="s">
        <v>139</v>
      </c>
    </row>
    <row r="54" spans="2:2" x14ac:dyDescent="0.2">
      <c r="B54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C42:H42 C23:H2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2021-10-19T19:04:57Z</cp:lastPrinted>
  <dcterms:created xsi:type="dcterms:W3CDTF">2014-02-10T03:37:14Z</dcterms:created>
  <dcterms:modified xsi:type="dcterms:W3CDTF">2021-11-01T18:52:35Z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