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1\TERCER TRIMESTRE\"/>
    </mc:Choice>
  </mc:AlternateContent>
  <bookViews>
    <workbookView xWindow="-120" yWindow="-120" windowWidth="20730" windowHeight="11160"/>
  </bookViews>
  <sheets>
    <sheet name="ACT" sheetId="3" r:id="rId1"/>
  </sheets>
  <externalReferences>
    <externalReference r:id="rId2"/>
  </externalReference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3" l="1"/>
  <c r="B36" i="3"/>
  <c r="B30" i="3"/>
  <c r="B29" i="3"/>
  <c r="B28" i="3" l="1"/>
  <c r="B22" i="3" l="1"/>
  <c r="B15" i="3"/>
  <c r="C68" i="3"/>
  <c r="C66" i="3"/>
  <c r="C24" i="3"/>
  <c r="B24" i="3" l="1"/>
  <c r="B66" i="3"/>
  <c r="B68" i="3" l="1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<sst xmlns="http://schemas.openxmlformats.org/spreadsheetml/2006/main" count="62" uniqueCount="62">
  <si>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</si>
  <si>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</si>
  <si>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</si>
  <si>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</si>
  <si>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</si>
  <si>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</si>
  <si>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</si>
  <si>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</si>
  <si>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</si>
  <si>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</si>
  <si>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</si>
  <si>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</si>
  <si>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</si>
  <si>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</si>
  <si>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</si>
  <si>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</si>
  <si>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</si>
  <si>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</si>
  <si>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</si>
  <si>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</si>
  <si>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</si>
  <si>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</si>
  <si>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</si>
  <si>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</si>
  <si>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</si>
  <si>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</si>
  <si>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</si>
  <si>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</si>
  <si>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</si>
  <si>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</si>
  <si>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</si>
  <si>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</si>
  <si>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</si>
  <si>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</si>
  <si>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</si>
  <si>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</si>
  <si>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</si>
  <si>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</si>
  <si>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</si>
  <si>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</si>
  <si>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</si>
  <si>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</si>
  <si>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</si>
  <si>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</si>
  <si>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</si>
  <si>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</si>
  <si>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</si>
  <si>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</si>
  <si>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</si>
  <si>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</si>
  <si>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</si>
  <si>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</si>
  <si>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</si>
  <si>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</si>
  <si>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</si>
  <si>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</si>
  <si>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</si>
  <si>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</si>
  <si>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</si>
  <si>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</si>
  <si>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</si>
  <si>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de Actividades
Del 01 de Enero al 30 de Septiembre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</si>
</sst>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/>
      <sheetData sheetId="2">
        <row r="20">
          <cell r="C20">
            <v>14519102.779999999</v>
          </cell>
        </row>
        <row r="25">
          <cell r="C25">
            <v>2458.8000000000002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3590044.91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2637411.63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208019.76</v>
          </cell>
        </row>
        <row r="45">
          <cell r="C45">
            <v>75020.149999999994</v>
          </cell>
        </row>
        <row r="46">
          <cell r="C46">
            <v>66887.7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347477.41</v>
          </cell>
        </row>
        <row r="50">
          <cell r="C50">
            <v>212739.07</v>
          </cell>
        </row>
        <row r="51">
          <cell r="C51">
            <v>217398.09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108068.18</v>
          </cell>
        </row>
        <row r="65">
          <cell r="C65">
            <v>111656.1</v>
          </cell>
        </row>
        <row r="66">
          <cell r="C66">
            <v>0</v>
          </cell>
        </row>
        <row r="67">
          <cell r="C67">
            <v>37452.15</v>
          </cell>
        </row>
        <row r="68">
          <cell r="C68">
            <v>64228.49</v>
          </cell>
        </row>
        <row r="69">
          <cell r="C69">
            <v>355900.6</v>
          </cell>
        </row>
        <row r="70">
          <cell r="C70">
            <v>355870.6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18611.77</v>
          </cell>
        </row>
        <row r="82">
          <cell r="C82">
            <v>11182.4</v>
          </cell>
        </row>
        <row r="83">
          <cell r="C83">
            <v>0</v>
          </cell>
        </row>
        <row r="84">
          <cell r="C84">
            <v>11289.64</v>
          </cell>
        </row>
        <row r="85">
          <cell r="C85">
            <v>39658.480000000003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182.07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233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593.49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44768.12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551.01</v>
          </cell>
        </row>
        <row r="129">
          <cell r="C129">
            <v>0</v>
          </cell>
        </row>
        <row r="130">
          <cell r="C130">
            <v>217.08</v>
          </cell>
        </row>
        <row r="131">
          <cell r="C131">
            <v>4630.76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50251.42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18052.12</v>
          </cell>
        </row>
        <row r="143">
          <cell r="C143">
            <v>7087.66</v>
          </cell>
        </row>
        <row r="144">
          <cell r="C144">
            <v>0</v>
          </cell>
        </row>
        <row r="145">
          <cell r="C145">
            <v>264.11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79344</v>
          </cell>
        </row>
        <row r="162">
          <cell r="C162">
            <v>0</v>
          </cell>
        </row>
        <row r="163">
          <cell r="C163">
            <v>116999.99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1017.4</v>
          </cell>
        </row>
        <row r="167">
          <cell r="C167">
            <v>0</v>
          </cell>
        </row>
        <row r="168">
          <cell r="C168">
            <v>6496.05</v>
          </cell>
        </row>
        <row r="169">
          <cell r="C169">
            <v>242547.73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1513.24</v>
          </cell>
        </row>
        <row r="180">
          <cell r="C180">
            <v>18728.29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332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6056.94</v>
          </cell>
        </row>
        <row r="191">
          <cell r="C191">
            <v>21807.040000000001</v>
          </cell>
        </row>
        <row r="192">
          <cell r="C192">
            <v>10021.6</v>
          </cell>
        </row>
        <row r="193">
          <cell r="C193">
            <v>1883.6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6115.95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956.01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490.6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5658.99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2337</v>
          </cell>
        </row>
        <row r="224">
          <cell r="C224">
            <v>90185.99</v>
          </cell>
        </row>
        <row r="226">
          <cell r="C226">
            <v>78100.149999999994</v>
          </cell>
        </row>
        <row r="229">
          <cell r="C229">
            <v>499976.28</v>
          </cell>
        </row>
        <row r="230">
          <cell r="C230">
            <v>157055.73000000001</v>
          </cell>
        </row>
        <row r="231">
          <cell r="C231">
            <v>2701.56</v>
          </cell>
        </row>
      </sheetData>
      <sheetData sheetId="3"/>
      <sheetData sheetId="4"/>
      <sheetData sheetId="5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topLeftCell="A44" zoomScaleNormal="100" workbookViewId="0">
      <selection activeCell="B58" sqref="B58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61</v>
      </c>
      <c r="B1" s="20"/>
      <c r="C1" s="21"/>
    </row>
    <row r="2" spans="1:4" x14ac:dyDescent="0.2">
      <c r="A2" s="5" t="s">
        <v>55</v>
      </c>
      <c r="B2" s="5">
        <v>2021</v>
      </c>
      <c r="C2" s="5">
        <v>2020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/>
      <c r="C4" s="9"/>
      <c r="D4" s="2"/>
    </row>
    <row r="5" spans="1:4" x14ac:dyDescent="0.2">
      <c r="A5" s="10" t="s">
        <v>1</v>
      </c>
      <c r="B5" s="11"/>
      <c r="C5" s="11"/>
      <c r="D5" s="2"/>
    </row>
    <row r="6" spans="1:4" x14ac:dyDescent="0.2">
      <c r="A6" s="10" t="s">
        <v>35</v>
      </c>
      <c r="B6" s="11"/>
      <c r="C6" s="11"/>
      <c r="D6" s="2"/>
    </row>
    <row r="7" spans="1:4" x14ac:dyDescent="0.2">
      <c r="A7" s="10" t="s">
        <v>11</v>
      </c>
      <c r="B7" s="11"/>
      <c r="C7" s="11"/>
      <c r="D7" s="2"/>
    </row>
    <row r="8" spans="1:4" x14ac:dyDescent="0.2">
      <c r="A8" s="10" t="s">
        <v>2</v>
      </c>
      <c r="B8" s="11"/>
      <c r="C8" s="11"/>
      <c r="D8" s="2"/>
    </row>
    <row r="9" spans="1:4" x14ac:dyDescent="0.2">
      <c r="A9" s="10" t="s">
        <v>47</v>
      </c>
      <c r="B9" s="11"/>
      <c r="C9" s="11"/>
      <c r="D9" s="2"/>
    </row>
    <row r="10" spans="1:4" x14ac:dyDescent="0.2">
      <c r="A10" s="10" t="s">
        <v>48</v>
      </c>
      <c r="B10" s="11"/>
      <c r="C10" s="11"/>
      <c r="D10" s="2"/>
    </row>
    <row r="11" spans="1:4" ht="11.25" customHeight="1" x14ac:dyDescent="0.2">
      <c r="A11" s="10" t="s">
        <v>49</v>
      </c>
      <c r="B11" s="11"/>
      <c r="C11" s="11"/>
      <c r="D11" s="2"/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/>
      <c r="C13" s="9"/>
      <c r="D13" s="2"/>
    </row>
    <row r="14" spans="1:4" ht="22.5" x14ac:dyDescent="0.2">
      <c r="A14" s="10" t="s">
        <v>51</v>
      </c>
      <c r="B14" s="11"/>
      <c r="C14" s="11"/>
      <c r="D14" s="2"/>
    </row>
    <row r="15" spans="1:4" ht="11.25" customHeight="1" x14ac:dyDescent="0.2">
      <c r="A15" s="10" t="s">
        <v>52</v>
      </c>
      <c r="B15" s="11">
        <f>+'[1]EdoRes - Profit or Loss St.'!$C$20</f>
        <v>14519102.779999999</v>
      </c>
      <c r="C15" s="11">
        <v>11749434.92</v>
      </c>
      <c r="D15" s="2"/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/>
      <c r="C17" s="9"/>
      <c r="D17" s="2"/>
    </row>
    <row r="18" spans="1:5" ht="11.25" customHeight="1" x14ac:dyDescent="0.2">
      <c r="A18" s="10" t="s">
        <v>36</v>
      </c>
      <c r="B18" s="11"/>
      <c r="C18" s="11"/>
      <c r="D18" s="2"/>
    </row>
    <row r="19" spans="1:5" ht="11.25" customHeight="1" x14ac:dyDescent="0.2">
      <c r="A19" s="10" t="s">
        <v>12</v>
      </c>
      <c r="B19" s="11"/>
      <c r="C19" s="11"/>
      <c r="D19" s="2"/>
    </row>
    <row r="20" spans="1:5" ht="11.25" customHeight="1" x14ac:dyDescent="0.2">
      <c r="A20" s="10" t="s">
        <v>13</v>
      </c>
      <c r="B20" s="11"/>
      <c r="C20" s="11"/>
      <c r="D20" s="2"/>
    </row>
    <row r="21" spans="1:5" ht="11.25" customHeight="1" x14ac:dyDescent="0.2">
      <c r="A21" s="10" t="s">
        <v>14</v>
      </c>
      <c r="B21" s="11"/>
      <c r="C21" s="11"/>
      <c r="D21" s="2"/>
    </row>
    <row r="22" spans="1:5" ht="11.25" customHeight="1" x14ac:dyDescent="0.2">
      <c r="A22" s="10" t="s">
        <v>15</v>
      </c>
      <c r="B22" s="11">
        <f>+'[1]EdoRes - Profit or Loss St.'!$C$25</f>
        <v>2458.8000000000002</v>
      </c>
      <c r="C22" s="11">
        <v>7447.2</v>
      </c>
      <c r="D22" s="2"/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13">
        <f>SUM(B5:B22)</f>
        <v>14521561.58</v>
      </c>
      <c r="C24" s="13">
        <f>SUM(C5:C22)</f>
        <v>11756882.119999999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/>
      <c r="C27" s="9"/>
      <c r="D27" s="2"/>
    </row>
    <row r="28" spans="1:5" ht="11.25" customHeight="1" x14ac:dyDescent="0.2">
      <c r="A28" s="10" t="s">
        <v>37</v>
      </c>
      <c r="B28" s="11">
        <f>+SUM('[1]EdoRes - Profit or Loss St.'!$C$31:$C$77)</f>
        <v>8388174.8399999999</v>
      </c>
      <c r="C28" s="11">
        <v>10188461.340000002</v>
      </c>
      <c r="D28" s="2"/>
    </row>
    <row r="29" spans="1:5" ht="11.25" customHeight="1" x14ac:dyDescent="0.2">
      <c r="A29" s="10" t="s">
        <v>16</v>
      </c>
      <c r="B29" s="11">
        <f>+SUM('[1]EdoRes - Profit or Loss St.'!$C$78:$C$132)</f>
        <v>131917.82000000004</v>
      </c>
      <c r="C29" s="11">
        <v>97087.26999999999</v>
      </c>
      <c r="D29" s="2"/>
    </row>
    <row r="30" spans="1:5" ht="11.25" customHeight="1" x14ac:dyDescent="0.2">
      <c r="A30" s="10" t="s">
        <v>17</v>
      </c>
      <c r="B30" s="11">
        <f>+SUM('[1]EdoRes - Profit or Loss St.'!$C$133:$C$224)</f>
        <v>688147.72999999986</v>
      </c>
      <c r="C30" s="11">
        <v>699022.63999999978</v>
      </c>
      <c r="D30" s="2"/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/>
      <c r="C32" s="9"/>
      <c r="D32" s="2"/>
    </row>
    <row r="33" spans="1:4" ht="11.25" customHeight="1" x14ac:dyDescent="0.2">
      <c r="A33" s="10" t="s">
        <v>18</v>
      </c>
      <c r="B33" s="11"/>
      <c r="C33" s="11"/>
      <c r="D33" s="2"/>
    </row>
    <row r="34" spans="1:4" ht="11.25" customHeight="1" x14ac:dyDescent="0.2">
      <c r="A34" s="10" t="s">
        <v>19</v>
      </c>
      <c r="B34" s="11"/>
      <c r="C34" s="11"/>
      <c r="D34" s="2"/>
    </row>
    <row r="35" spans="1:4" ht="11.25" customHeight="1" x14ac:dyDescent="0.2">
      <c r="A35" s="10" t="s">
        <v>20</v>
      </c>
      <c r="B35" s="11"/>
      <c r="C35" s="11"/>
      <c r="D35" s="2"/>
    </row>
    <row r="36" spans="1:4" ht="11.25" customHeight="1" x14ac:dyDescent="0.2">
      <c r="A36" s="10" t="s">
        <v>21</v>
      </c>
      <c r="B36" s="11">
        <f>+'[1]EdoRes - Profit or Loss St.'!$C$226</f>
        <v>78100.149999999994</v>
      </c>
      <c r="C36" s="11">
        <v>36446.089999999997</v>
      </c>
      <c r="D36" s="2"/>
    </row>
    <row r="37" spans="1:4" ht="11.25" customHeight="1" x14ac:dyDescent="0.2">
      <c r="A37" s="10" t="s">
        <v>22</v>
      </c>
      <c r="B37" s="11"/>
      <c r="C37" s="11"/>
      <c r="D37" s="2"/>
    </row>
    <row r="38" spans="1:4" ht="11.25" customHeight="1" x14ac:dyDescent="0.2">
      <c r="A38" s="10" t="s">
        <v>23</v>
      </c>
      <c r="B38" s="11"/>
      <c r="C38" s="11"/>
      <c r="D38" s="2"/>
    </row>
    <row r="39" spans="1:4" ht="11.25" customHeight="1" x14ac:dyDescent="0.2">
      <c r="A39" s="10" t="s">
        <v>24</v>
      </c>
      <c r="B39" s="11"/>
      <c r="C39" s="11"/>
      <c r="D39" s="2"/>
    </row>
    <row r="40" spans="1:4" ht="11.25" customHeight="1" x14ac:dyDescent="0.2">
      <c r="A40" s="10" t="s">
        <v>6</v>
      </c>
      <c r="B40" s="11"/>
      <c r="C40" s="11"/>
      <c r="D40" s="2"/>
    </row>
    <row r="41" spans="1:4" ht="11.25" customHeight="1" x14ac:dyDescent="0.2">
      <c r="A41" s="10" t="s">
        <v>25</v>
      </c>
      <c r="B41" s="11"/>
      <c r="C41" s="11"/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/>
      <c r="C43" s="9"/>
      <c r="D43" s="2"/>
    </row>
    <row r="44" spans="1:4" ht="11.25" customHeight="1" x14ac:dyDescent="0.2">
      <c r="A44" s="10" t="s">
        <v>3</v>
      </c>
      <c r="B44" s="11"/>
      <c r="C44" s="11"/>
      <c r="D44" s="2"/>
    </row>
    <row r="45" spans="1:4" ht="11.25" customHeight="1" x14ac:dyDescent="0.2">
      <c r="A45" s="10" t="s">
        <v>4</v>
      </c>
      <c r="B45" s="11"/>
      <c r="C45" s="11"/>
      <c r="D45" s="2"/>
    </row>
    <row r="46" spans="1:4" ht="11.25" customHeight="1" x14ac:dyDescent="0.2">
      <c r="A46" s="10" t="s">
        <v>5</v>
      </c>
      <c r="B46" s="11"/>
      <c r="C46" s="11"/>
      <c r="D46" s="2"/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/>
      <c r="C48" s="9"/>
      <c r="D48" s="2"/>
    </row>
    <row r="49" spans="1:4" ht="11.25" customHeight="1" x14ac:dyDescent="0.2">
      <c r="A49" s="10" t="s">
        <v>26</v>
      </c>
      <c r="B49" s="11"/>
      <c r="C49" s="11"/>
      <c r="D49" s="2"/>
    </row>
    <row r="50" spans="1:4" ht="11.25" customHeight="1" x14ac:dyDescent="0.2">
      <c r="A50" s="10" t="s">
        <v>27</v>
      </c>
      <c r="B50" s="11"/>
      <c r="C50" s="11"/>
      <c r="D50" s="2"/>
    </row>
    <row r="51" spans="1:4" ht="11.25" customHeight="1" x14ac:dyDescent="0.2">
      <c r="A51" s="10" t="s">
        <v>28</v>
      </c>
      <c r="B51" s="11"/>
      <c r="C51" s="11"/>
      <c r="D51" s="2"/>
    </row>
    <row r="52" spans="1:4" ht="11.25" customHeight="1" x14ac:dyDescent="0.2">
      <c r="A52" s="10" t="s">
        <v>29</v>
      </c>
      <c r="B52" s="11"/>
      <c r="C52" s="11"/>
      <c r="D52" s="2"/>
    </row>
    <row r="53" spans="1:4" ht="11.25" customHeight="1" x14ac:dyDescent="0.2">
      <c r="A53" s="10" t="s">
        <v>30</v>
      </c>
      <c r="B53" s="11"/>
      <c r="C53" s="11"/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/>
      <c r="C55" s="9"/>
      <c r="D55" s="2"/>
    </row>
    <row r="56" spans="1:4" ht="11.25" customHeight="1" x14ac:dyDescent="0.2">
      <c r="A56" s="10" t="s">
        <v>31</v>
      </c>
      <c r="B56" s="11">
        <f>+SUM('[1]EdoRes - Profit or Loss St.'!$C$229:$C$231)</f>
        <v>659733.57000000007</v>
      </c>
      <c r="C56" s="11">
        <v>937495.27000000014</v>
      </c>
      <c r="D56" s="2"/>
    </row>
    <row r="57" spans="1:4" ht="11.25" customHeight="1" x14ac:dyDescent="0.2">
      <c r="A57" s="10" t="s">
        <v>7</v>
      </c>
      <c r="B57" s="11"/>
      <c r="C57" s="11"/>
      <c r="D57" s="2"/>
    </row>
    <row r="58" spans="1:4" ht="11.25" customHeight="1" x14ac:dyDescent="0.2">
      <c r="A58" s="10" t="s">
        <v>32</v>
      </c>
      <c r="B58" s="11"/>
      <c r="C58" s="11"/>
      <c r="D58" s="2"/>
    </row>
    <row r="59" spans="1:4" ht="11.25" customHeight="1" x14ac:dyDescent="0.2">
      <c r="A59" s="10" t="s">
        <v>54</v>
      </c>
      <c r="B59" s="11"/>
      <c r="C59" s="11"/>
      <c r="D59" s="2"/>
    </row>
    <row r="60" spans="1:4" ht="11.25" customHeight="1" x14ac:dyDescent="0.2">
      <c r="A60" s="10" t="s">
        <v>33</v>
      </c>
      <c r="B60" s="11"/>
      <c r="C60" s="11"/>
      <c r="D60" s="2"/>
    </row>
    <row r="61" spans="1:4" ht="11.25" customHeight="1" x14ac:dyDescent="0.2">
      <c r="A61" s="10" t="s">
        <v>34</v>
      </c>
      <c r="B61" s="11"/>
      <c r="C61" s="11"/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/>
      <c r="C63" s="9"/>
      <c r="D63" s="2"/>
    </row>
    <row r="64" spans="1:4" ht="11.25" customHeight="1" x14ac:dyDescent="0.2">
      <c r="A64" s="10" t="s">
        <v>38</v>
      </c>
      <c r="B64" s="11"/>
      <c r="C64" s="11"/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13">
        <f>SUM(B27:B65)</f>
        <v>9946074.1100000013</v>
      </c>
      <c r="C66" s="13">
        <f>SUM(C27:C65)</f>
        <v>11958512.610000001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+B24-B66</f>
        <v>4575487.4699999988</v>
      </c>
      <c r="C68" s="9">
        <f>+C24-C66</f>
        <v>-201630.49000000209</v>
      </c>
      <c r="E68" s="1"/>
    </row>
    <row r="69" spans="1:8" s="2" customFormat="1" x14ac:dyDescent="0.2">
      <c r="A69" s="12"/>
      <c r="B69" s="7"/>
      <c r="C69" s="15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4" spans="1:8" x14ac:dyDescent="0.2">
      <c r="A74" s="16" t="s">
        <v>57</v>
      </c>
      <c r="B74" s="17" t="s">
        <v>59</v>
      </c>
    </row>
    <row r="75" spans="1:8" ht="45" x14ac:dyDescent="0.2">
      <c r="A75" s="16" t="s">
        <v>58</v>
      </c>
      <c r="B75" s="18" t="s">
        <v>60</v>
      </c>
    </row>
    <row r="76" spans="1:8" x14ac:dyDescent="0.2">
      <c r="A76" s="16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24:C24 B66:C66 B68:C68 B15:B22 B36:B56 B28:B30 B31:B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Dell_pc</cp:lastModifiedBy>
  <cp:lastPrinted>2021-02-11T18:41:48Z</cp:lastPrinted>
  <dcterms:created xsi:type="dcterms:W3CDTF">2012-12-11T20:29:16Z</dcterms:created>
  <dcterms:modified xsi:type="dcterms:W3CDTF">2021-10-13T22:14:00Z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