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1\PRIMER TRIMESTRE\"/>
    </mc:Choice>
  </mc:AlternateContent>
  <bookViews>
    <workbookView xWindow="-120" yWindow="-120" windowWidth="20730" windowHeight="11160"/>
  </bookViews>
  <sheets>
    <sheet name="FFF" sheetId="1" r:id="rId1"/>
  </sheets>
  <externalReferences>
    <externalReference r:id="rId2"/>
    <externalReference r:id="rId3"/>
  </externalReference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C19" i="1"/>
  <c r="B19" i="1"/>
  <c r="D18" i="1" l="1"/>
  <c r="D17" i="1"/>
  <c r="D16" i="1"/>
  <c r="D15" i="1"/>
  <c r="D12" i="1"/>
  <c r="C18" i="1" l="1"/>
  <c r="B18" i="1"/>
  <c r="C17" i="1"/>
  <c r="B17" i="1"/>
  <c r="C16" i="1"/>
  <c r="B16" i="1"/>
  <c r="C15" i="1"/>
  <c r="B15" i="1"/>
  <c r="C12" i="1"/>
  <c r="B12" i="1"/>
  <c r="D14" i="1" l="1"/>
  <c r="D35" i="1" s="1"/>
  <c r="C14" i="1"/>
  <c r="C35" i="1" s="1"/>
  <c r="D3" i="1"/>
  <c r="D32" i="1" s="1"/>
  <c r="D27" i="1" s="1"/>
  <c r="C3" i="1"/>
  <c r="C32" i="1" s="1"/>
  <c r="C27" i="1" s="1"/>
  <c r="B14" i="1"/>
  <c r="B35" i="1" s="1"/>
  <c r="B3" i="1"/>
  <c r="B32" i="1" s="1"/>
  <c r="B27" i="1" s="1"/>
  <c r="C39" i="1" l="1"/>
  <c r="B39" i="1"/>
  <c r="D39" i="1"/>
  <c r="D24" i="1"/>
  <c r="C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<sst xmlns="http://schemas.openxmlformats.org/spreadsheetml/2006/main" count="44" uniqueCount="36">
  <si>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</si>
  <si>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</si>
  <si>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</si>
  <si>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</si>
  <si>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</si>
  <si>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</si>
  <si>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</si>
  <si>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</si>
  <si>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</si>
  <si>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</si>
  <si>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</si>
  <si>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</si>
  <si>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</si>
  <si>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</si>
  <si>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</si>
  <si>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</si>
  <si>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</si>
  <si>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</si>
  <si>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</si>
  <si>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</si>
  <si>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</si>
  <si>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</si>
  <si>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</si>
  <si>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</si>
  <si>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</si>
  <si>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</si>
  <si>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</si>
  <si>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</si>
  <si>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</si>
  <si>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</si>
  <si>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</si>
  <si>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</si>
  <si>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</si>
  <si>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</si>
  <si>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</si>
  <si>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LAS MUJERES
Flujo de Fondos
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</si>
</sst>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MLEO_MUJ_21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MLEO_MUJ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</sheetNames>
    <sheetDataSet>
      <sheetData sheetId="0">
        <row r="13">
          <cell r="C13">
            <v>15012317</v>
          </cell>
          <cell r="F13">
            <v>7903167.2000000002</v>
          </cell>
          <cell r="G13">
            <v>7903167.2000000002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5">
          <cell r="C5">
            <v>13113828.193033572</v>
          </cell>
          <cell r="F5">
            <v>1905444.7899999998</v>
          </cell>
          <cell r="G5">
            <v>1621056.3000000003</v>
          </cell>
        </row>
        <row r="13">
          <cell r="C13">
            <v>258950</v>
          </cell>
          <cell r="F13">
            <v>13318.09</v>
          </cell>
          <cell r="G13">
            <v>2692.84</v>
          </cell>
        </row>
        <row r="23">
          <cell r="C23">
            <v>1433702.0340288272</v>
          </cell>
          <cell r="F23">
            <v>186747.27000000002</v>
          </cell>
          <cell r="G23">
            <v>179088.06</v>
          </cell>
        </row>
        <row r="33">
          <cell r="G33">
            <v>17157.21</v>
          </cell>
        </row>
        <row r="37">
          <cell r="C37">
            <v>108000</v>
          </cell>
          <cell r="F37">
            <v>17157.21</v>
          </cell>
        </row>
        <row r="43">
          <cell r="C43">
            <v>97837</v>
          </cell>
          <cell r="F43">
            <v>0</v>
          </cell>
          <cell r="G43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topLeftCell="A9" zoomScaleNormal="100" workbookViewId="0">
      <selection activeCell="A38" sqref="A38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15012317</v>
      </c>
      <c r="C3" s="19">
        <f t="shared" ref="C3:D3" si="0">SUM(C4:C13)</f>
        <v>7903167.2000000002</v>
      </c>
      <c r="D3" s="2">
        <f t="shared" si="0"/>
        <v>7903167.2000000002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/>
      <c r="C8" s="20"/>
      <c r="D8" s="3"/>
    </row>
    <row r="9" spans="1:4" x14ac:dyDescent="0.2">
      <c r="A9" s="14" t="s">
        <v>6</v>
      </c>
      <c r="B9" s="20"/>
      <c r="C9" s="20"/>
      <c r="D9" s="3"/>
    </row>
    <row r="10" spans="1:4" x14ac:dyDescent="0.2">
      <c r="A10" s="14" t="s">
        <v>7</v>
      </c>
      <c r="B10" s="20"/>
      <c r="C10" s="20"/>
      <c r="D10" s="3"/>
    </row>
    <row r="11" spans="1:4" x14ac:dyDescent="0.2">
      <c r="A11" s="14" t="s">
        <v>8</v>
      </c>
      <c r="B11" s="20"/>
      <c r="C11" s="20"/>
      <c r="D11" s="3"/>
    </row>
    <row r="12" spans="1:4" x14ac:dyDescent="0.2">
      <c r="A12" s="14" t="s">
        <v>9</v>
      </c>
      <c r="B12" s="20">
        <f>+[1]EAI!$C$13</f>
        <v>15012317</v>
      </c>
      <c r="C12" s="20">
        <f>+[1]EAI!$F$13</f>
        <v>7903167.2000000002</v>
      </c>
      <c r="D12" s="3">
        <f>+[1]EAI!$G$13</f>
        <v>7903167.2000000002</v>
      </c>
    </row>
    <row r="13" spans="1:4" x14ac:dyDescent="0.2">
      <c r="A13" s="14" t="s">
        <v>10</v>
      </c>
      <c r="B13" s="20"/>
      <c r="C13" s="20"/>
      <c r="D13" s="3"/>
    </row>
    <row r="14" spans="1:4" x14ac:dyDescent="0.2">
      <c r="A14" s="7" t="s">
        <v>11</v>
      </c>
      <c r="B14" s="21">
        <f>SUM(B15:B23)</f>
        <v>15012317.2270624</v>
      </c>
      <c r="C14" s="21">
        <f t="shared" ref="C14:D14" si="1">SUM(C15:C23)</f>
        <v>2122667.36</v>
      </c>
      <c r="D14" s="4">
        <f t="shared" si="1"/>
        <v>1819994.4100000004</v>
      </c>
    </row>
    <row r="15" spans="1:4" x14ac:dyDescent="0.2">
      <c r="A15" s="14" t="s">
        <v>12</v>
      </c>
      <c r="B15" s="20">
        <f>+[2]COG!$C$5</f>
        <v>13113828.193033572</v>
      </c>
      <c r="C15" s="20">
        <f>+[2]COG!$F$5</f>
        <v>1905444.7899999998</v>
      </c>
      <c r="D15" s="3">
        <f>+[2]COG!$G$5</f>
        <v>1621056.3000000003</v>
      </c>
    </row>
    <row r="16" spans="1:4" x14ac:dyDescent="0.2">
      <c r="A16" s="14" t="s">
        <v>13</v>
      </c>
      <c r="B16" s="20">
        <f>+[2]COG!$C$13</f>
        <v>258950</v>
      </c>
      <c r="C16" s="20">
        <f>+[2]COG!$F$13</f>
        <v>13318.09</v>
      </c>
      <c r="D16" s="3">
        <f>+[2]COG!$G$13</f>
        <v>2692.84</v>
      </c>
    </row>
    <row r="17" spans="1:4" x14ac:dyDescent="0.2">
      <c r="A17" s="14" t="s">
        <v>14</v>
      </c>
      <c r="B17" s="20">
        <f>+[2]COG!$C$23</f>
        <v>1433702.0340288272</v>
      </c>
      <c r="C17" s="20">
        <f>+[2]COG!$F$23</f>
        <v>186747.27000000002</v>
      </c>
      <c r="D17" s="3">
        <f>+[2]COG!$G$23</f>
        <v>179088.06</v>
      </c>
    </row>
    <row r="18" spans="1:4" x14ac:dyDescent="0.2">
      <c r="A18" s="14" t="s">
        <v>9</v>
      </c>
      <c r="B18" s="20">
        <f>+[2]COG!$C$37</f>
        <v>108000</v>
      </c>
      <c r="C18" s="20">
        <f>+[2]COG!$F$37</f>
        <v>17157.21</v>
      </c>
      <c r="D18" s="3">
        <f>+[2]COG!$G$33</f>
        <v>17157.21</v>
      </c>
    </row>
    <row r="19" spans="1:4" x14ac:dyDescent="0.2">
      <c r="A19" s="14" t="s">
        <v>15</v>
      </c>
      <c r="B19" s="20">
        <f>+[2]COG!$C$43</f>
        <v>97837</v>
      </c>
      <c r="C19" s="20">
        <f>+[2]COG!$F$43</f>
        <v>0</v>
      </c>
      <c r="D19" s="3">
        <f>+[2]COG!$G$43</f>
        <v>0</v>
      </c>
    </row>
    <row r="20" spans="1:4" x14ac:dyDescent="0.2">
      <c r="A20" s="14" t="s">
        <v>16</v>
      </c>
      <c r="B20" s="20"/>
      <c r="C20" s="20"/>
      <c r="D20" s="3"/>
    </row>
    <row r="21" spans="1:4" x14ac:dyDescent="0.2">
      <c r="A21" s="14" t="s">
        <v>17</v>
      </c>
      <c r="B21" s="20"/>
      <c r="C21" s="20"/>
      <c r="D21" s="3"/>
    </row>
    <row r="22" spans="1:4" x14ac:dyDescent="0.2">
      <c r="A22" s="14" t="s">
        <v>18</v>
      </c>
      <c r="B22" s="20"/>
      <c r="C22" s="20"/>
      <c r="D22" s="3"/>
    </row>
    <row r="23" spans="1:4" x14ac:dyDescent="0.2">
      <c r="A23" s="14" t="s">
        <v>19</v>
      </c>
      <c r="B23" s="20"/>
      <c r="C23" s="20"/>
      <c r="D23" s="3"/>
    </row>
    <row r="24" spans="1:4" x14ac:dyDescent="0.2">
      <c r="A24" s="15" t="s">
        <v>24</v>
      </c>
      <c r="B24" s="22">
        <f>B3-B14</f>
        <v>-0.2270624004304409</v>
      </c>
      <c r="C24" s="22">
        <f>C3-C14</f>
        <v>5780499.8399999999</v>
      </c>
      <c r="D24" s="5">
        <f>D3-D14</f>
        <v>6083172.79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15012317</v>
      </c>
      <c r="C27" s="19">
        <f>SUM(C28:C34)</f>
        <v>7903167.2000000002</v>
      </c>
      <c r="D27" s="2">
        <f>SUM(D28:D34)</f>
        <v>7903167.2000000002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/>
      <c r="C31" s="23"/>
      <c r="D31" s="16"/>
    </row>
    <row r="32" spans="1:4" x14ac:dyDescent="0.2">
      <c r="A32" s="11" t="s">
        <v>30</v>
      </c>
      <c r="B32" s="23">
        <f>+B3</f>
        <v>15012317</v>
      </c>
      <c r="C32" s="23">
        <f t="shared" ref="C32:D32" si="2">+C3</f>
        <v>7903167.2000000002</v>
      </c>
      <c r="D32" s="23">
        <f t="shared" si="2"/>
        <v>7903167.2000000002</v>
      </c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23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15012317</v>
      </c>
      <c r="C39" s="25">
        <f t="shared" ref="C39:D39" si="3">C27+C35</f>
        <v>7903167.2000000002</v>
      </c>
      <c r="D39" s="18">
        <f t="shared" si="3"/>
        <v>7903167.2000000002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2021-04-13T02:59:23Z</cp:lastPrinted>
  <dcterms:created xsi:type="dcterms:W3CDTF">2017-12-20T04:54:53Z</dcterms:created>
  <dcterms:modified xsi:type="dcterms:W3CDTF">2021-04-13T03:00:15Z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