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9420" windowHeight="9050"/>
  </bookViews>
  <sheets>
    <sheet name="INR" sheetId="5" r:id="rId1"/>
    <sheet name="Instructivo_INR" sheetId="8" r:id="rId2"/>
    <sheet name="Hoja1" sheetId="7" state="hidden" r:id="rId3"/>
  </sheets>
  <externalReferences>
    <externalReference r:id="rId4"/>
  </externalReferences>
  <definedNames>
    <definedName name="_ftn1" localSheetId="0">INR!#REF!</definedName>
    <definedName name="_ftnref1" localSheetId="0">INR!#REF!</definedName>
  </definedNames>
  <calcPr calcId="145621"/>
</workbook>
</file>

<file path=xl/calcChain.xml><?xml version="1.0" encoding="utf-8"?>
<calcChain xmlns="http://schemas.openxmlformats.org/spreadsheetml/2006/main">
  <c r="J34" i="5" l="1"/>
  <c r="I42" i="5"/>
  <c r="I37" i="5"/>
  <c r="J37" i="5" s="1"/>
  <c r="I35" i="5"/>
  <c r="I34" i="5"/>
  <c r="I50" i="5" s="1"/>
  <c r="H34" i="5"/>
  <c r="H35" i="5"/>
  <c r="H37" i="5"/>
  <c r="H42" i="5"/>
  <c r="J50" i="5" l="1"/>
  <c r="H50" i="5"/>
  <c r="F29" i="5"/>
  <c r="F28" i="5"/>
  <c r="F27" i="5"/>
  <c r="F26" i="5"/>
  <c r="F25" i="5"/>
  <c r="F24" i="5"/>
  <c r="F23" i="5"/>
  <c r="F22" i="5"/>
  <c r="F21" i="5"/>
  <c r="F20" i="5"/>
  <c r="F19" i="5"/>
  <c r="F18" i="5"/>
  <c r="F17" i="5"/>
  <c r="F16" i="5"/>
  <c r="F15" i="5"/>
  <c r="F14" i="5"/>
  <c r="F13" i="5"/>
  <c r="F12" i="5"/>
  <c r="F11" i="5"/>
  <c r="F10" i="5"/>
  <c r="F9" i="5"/>
  <c r="F8" i="5"/>
  <c r="F7" i="5"/>
  <c r="F6" i="5"/>
  <c r="F5" i="5"/>
  <c r="G50" i="5"/>
  <c r="F50" i="5" l="1"/>
</calcChain>
</file>

<file path=xl/sharedStrings.xml><?xml version="1.0" encoding="utf-8"?>
<sst xmlns="http://schemas.openxmlformats.org/spreadsheetml/2006/main" count="644" uniqueCount="291">
  <si>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</si>
  <si>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</si>
  <si>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</si>
  <si>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</si>
  <si>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</si>
  <si>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</si>
  <si>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</si>
  <si>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</si>
  <si>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</si>
  <si>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</si>
  <si>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</si>
  <si>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</si>
  <si>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</si>
  <si>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</si>
  <si>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</si>
  <si>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</si>
  <si>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</si>
  <si>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</si>
  <si>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</si>
  <si>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</si>
  <si>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</si>
  <si>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</si>
  <si>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</si>
  <si>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</si>
  <si>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</si>
  <si>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</si>
  <si>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</si>
  <si>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</si>
  <si>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</si>
  <si>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</si>
  <si>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</si>
  <si>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</si>
  <si>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</si>
  <si>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</si>
  <si>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</si>
  <si>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</si>
  <si>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</si>
  <si>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</si>
  <si>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</si>
  <si>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</si>
  <si>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</si>
  <si>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</si>
  <si>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</si>
  <si>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</si>
  <si>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</si>
  <si>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</si>
  <si>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</si>
  <si>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</si>
  <si>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</si>
  <si>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</si>
  <si>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</si>
  <si>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</si>
  <si>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</si>
  <si>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</si>
  <si>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</si>
  <si>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</si>
  <si>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</si>
  <si>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</si>
  <si>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</si>
  <si>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</si>
  <si>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</si>
  <si>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</si>
  <si>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</si>
  <si>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</si>
  <si>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</si>
  <si>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</si>
  <si>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</si>
  <si>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</si>
  <si>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</si>
  <si>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</si>
  <si>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</si>
  <si>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</si>
  <si>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</si>
  <si>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</si>
  <si>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</si>
  <si>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</si>
  <si>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</si>
  <si>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</si>
  <si>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</si>
  <si>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</si>
  <si>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</si>
  <si>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</si>
  <si>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</si>
  <si>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</si>
  <si>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</si>
  <si>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</si>
  <si>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E</t>
  </si>
  <si>
    <t>E000002</t>
  </si>
  <si>
    <t>GASTO CORRIENTE DEL INSTITUTO MUNICIPAL DE LAS MUJERES</t>
  </si>
  <si>
    <t>INSTITUTO MUNICIPAL DE LAS MUJERES</t>
  </si>
  <si>
    <t>Generar una entidad paramunicipal fortalecida a través del reconocimiento por su institucionalización e infraestructura con el propósito de lograr funcionarias(os) y ciudadanas(os) incluyentes| sensibles a la igualdad de oportunidades| en concordancia con las políticas nacionales y estatales de igualdad de género.</t>
  </si>
  <si>
    <t>La entidad paramunicipal encargada de impulsar las políticas públicas con enfoque de género para el desarrollo de las mujeres| recibe un presupuesto alto para satisfacer la demanda en la acciones que requiere el Municipio de León| Gto.</t>
  </si>
  <si>
    <t>Acciones para la prevención de la violencia contra las mujeres realizadas</t>
  </si>
  <si>
    <t>Realización de eventos institucionales</t>
  </si>
  <si>
    <t>Sensibilización a servidoras y servidores públicos en temas de derechos humanos de las mujeres</t>
  </si>
  <si>
    <t>Realización de estrategias para campañas informativas y de sensibilización sobre los derechos humanos de las mujeres</t>
  </si>
  <si>
    <t>Participación y realización de reuniones interinstitucionales para el fortalecimiento del avance de los derechos humanos de las mujeres</t>
  </si>
  <si>
    <t>Realización de las sesiones de seguimiento a los comités de  género establecidos en las
organizaciones con
reconocimiento OLCIG</t>
  </si>
  <si>
    <t>Realización de talleres| pláticas y conferencias para la prevención de la violencia contra las mujeres</t>
  </si>
  <si>
    <t>Atenciones a mujeres en situación de violencia realizadas</t>
  </si>
  <si>
    <t>Realización de visitas domiciliarias a mujeres en situación de violencia</t>
  </si>
  <si>
    <t>Seguimiento en materia de trabajo social a mujeres en situación de violencia en función del mes pasado</t>
  </si>
  <si>
    <t>Orientación inicial de trabajo social a mujeres en situación de violencia</t>
  </si>
  <si>
    <t>Acompañamiento legal a mujeres en situación de violencia</t>
  </si>
  <si>
    <t>Orientación legal inicial a mujeres en situación de violencia</t>
  </si>
  <si>
    <t>Realización de grupos informativos para dar seguimiento a los casos de mujeres en situación de violencia</t>
  </si>
  <si>
    <t>Seguimiento psicológico individual a mujeres en situación de violencia</t>
  </si>
  <si>
    <t>Atención psicológica inicial a mujeres en situación de violencia</t>
  </si>
  <si>
    <t>Acciones para el impulso económico de las mujeres implementadas</t>
  </si>
  <si>
    <t>Elaboración de cartas para el acceso a becas de capacitación</t>
  </si>
  <si>
    <t>Orientación en alternativas de empleo</t>
  </si>
  <si>
    <t>Diagnósticos con perspectiva de género sobre la situación de las mujeres en el Municipio de León| relizados</t>
  </si>
  <si>
    <t>Elaboración de indicadores de impacto para el fortalecimiento de programas institucionales</t>
  </si>
  <si>
    <t>Vinculación con organizaciones de la sociedad civil| instituciones públicas y privadas para fomentar y desarrollar proyectos de investigación con perspectiva de género</t>
  </si>
  <si>
    <t>Supervisión y elaboración de informes para la evaluación de los programas y acciones institucionales</t>
  </si>
  <si>
    <t>Si</t>
  </si>
  <si>
    <t>Fin</t>
  </si>
  <si>
    <t>Propósito</t>
  </si>
  <si>
    <t>Componente</t>
  </si>
  <si>
    <t>Actividad</t>
  </si>
  <si>
    <t>Índice de percepción ciudadana</t>
  </si>
  <si>
    <t>Variación del presupuesto con respecto al año anterior</t>
  </si>
  <si>
    <t>Porcentaje de cumplimiento de las acciones planteadas</t>
  </si>
  <si>
    <t>Porcentaje de eventos realizados</t>
  </si>
  <si>
    <t>Número de procesos de sensibilización realizados</t>
  </si>
  <si>
    <t>Numero de estrategias para campaña informativa y de sensibilización</t>
  </si>
  <si>
    <t>Número de reuniones interinstitucionales realizadas y/o en las que se participó</t>
  </si>
  <si>
    <t>Porcentaje reuniones de seguimiento</t>
  </si>
  <si>
    <t>Porcentaje de talleres| pláticas y conferencias realizadas</t>
  </si>
  <si>
    <t>Porcentaje de incremento atenciones a mujeres en situación de violencia</t>
  </si>
  <si>
    <t>Porcentaje de visitas</t>
  </si>
  <si>
    <t>Porcentaje de seguimientos</t>
  </si>
  <si>
    <t>Porcentaje de orientaciones de primera vez</t>
  </si>
  <si>
    <t>Porcentaje de incremento en acompañamientos</t>
  </si>
  <si>
    <t>Número de grupos realizados</t>
  </si>
  <si>
    <t>Porcentaje de atenciones de primera vez</t>
  </si>
  <si>
    <t>Porcentaje de las acciones implementadas</t>
  </si>
  <si>
    <t>Porcentaje de cartas entregadas</t>
  </si>
  <si>
    <t>Porcentaje de orientaciones</t>
  </si>
  <si>
    <t>Número de diagnósticos</t>
  </si>
  <si>
    <t>Número de programas de indicadores elaborados</t>
  </si>
  <si>
    <t>Porcentaje de vinculaciones</t>
  </si>
  <si>
    <t>Número de informes elaborados</t>
  </si>
  <si>
    <t>K</t>
  </si>
  <si>
    <t>E100203</t>
  </si>
  <si>
    <t>PROGRAMA "IGUALDAD DE GÉNERO”</t>
  </si>
  <si>
    <t xml:space="preserve">Contribuir a garantizar el ejercicio del estado de derecho para promover la justicia| la legalidad y la paz social| mediante la implementación de un modelo de seguridad cívica y colaborativa| donde la sociedad sea corresponsable de la tranquilidad y el bienestar social| a través de la inclusión| la cultura de la paz| el rescate de los valores y la integración familiar </t>
  </si>
  <si>
    <t xml:space="preserve">Las mujeres viven sin violencia mediante el desarrollo de acciones de prevención y atención y el fortalecimiento de la política pública para la igualdad sustantiva entre mujeres y hombres en las actividades de la administración pública municipal </t>
  </si>
  <si>
    <t xml:space="preserve">Programa Municipal para la Igualdad Sustantiva entre Mujeres y Hombres| implementada </t>
  </si>
  <si>
    <t xml:space="preserve">Realización de las sesiones ordinarias del Sistema Municipal. </t>
  </si>
  <si>
    <t xml:space="preserve">Talleres con adolescentes sobre la prevención de embarazo adolescente| realizados. </t>
  </si>
  <si>
    <t xml:space="preserve">Vinculación con las secundarias para la ejecución de los talleres. </t>
  </si>
  <si>
    <t xml:space="preserve">Proyectos comunitarios mediante el desarrollo de conversatorios con mujeres| diseñados. </t>
  </si>
  <si>
    <t xml:space="preserve">Realización de talleres con mujeres. </t>
  </si>
  <si>
    <t xml:space="preserve">Seguimiento a grupos de mujeres. </t>
  </si>
  <si>
    <t xml:space="preserve">Proyectos de emprendimiento de mujeres multiplicadoras| elaborados. </t>
  </si>
  <si>
    <t xml:space="preserve">Realización de talleres con mujeres multiplicadoras. </t>
  </si>
  <si>
    <t xml:space="preserve">Atenciones a mujeres víctimas de violencia feminicida y sus familias| brindadas. </t>
  </si>
  <si>
    <t xml:space="preserve">Realización de monitoreo y contacto de las mujeres víctimas de violencia feminicida y/o sus familias. </t>
  </si>
  <si>
    <t xml:space="preserve">Conversatorios de análisis y reflexión sobre la violencia feminicida| realizados. </t>
  </si>
  <si>
    <t xml:space="preserve">Realización de talleres de reflexión sobre la violencia feminicida. </t>
  </si>
  <si>
    <t xml:space="preserve">Porcentaje de promoción de los derechos humanos de las mujeres </t>
  </si>
  <si>
    <t xml:space="preserve">Porcentaje de las acciones realizadas para la prevención y atención de las mujeres </t>
  </si>
  <si>
    <t xml:space="preserve">Porcentaje del programa municipal de igualdad sustantiva implementado </t>
  </si>
  <si>
    <t xml:space="preserve">Número de sesiones ordinarias del Sistema Municipal para la Igualdad sustantiva entre Mujeres y Hombres </t>
  </si>
  <si>
    <t xml:space="preserve">Número de talleres con adolescentes sobre la prevención del embarazo| realizados. </t>
  </si>
  <si>
    <t xml:space="preserve">Número de secundarias vinculadas para la impartición de talleres. </t>
  </si>
  <si>
    <t xml:space="preserve">Número de proyectos comunitarios con mujeres| diseñados. </t>
  </si>
  <si>
    <t xml:space="preserve">Número de talleres con mujeres| realizados. </t>
  </si>
  <si>
    <t xml:space="preserve">Número de seguimientos a grupos de mujeres| realizados. </t>
  </si>
  <si>
    <t xml:space="preserve">Número de proyectos de emprendimiento de mujeres multiplicadoras| elaborados. </t>
  </si>
  <si>
    <t xml:space="preserve">Número de talleres realizados con mujeres multiplicadoras </t>
  </si>
  <si>
    <t xml:space="preserve">Número de atenciones brindadas a las mujeres víctimas de violencia feminicida y/o sus familias </t>
  </si>
  <si>
    <t xml:space="preserve">Número de monitoreos y contacto de mujeres víctimas de violencia feminicida y/o sus familias| realizados. </t>
  </si>
  <si>
    <t xml:space="preserve">Número de conversatorios de análisis y reflexión sobre la violencia feminicida| realizados. </t>
  </si>
  <si>
    <t xml:space="preserve">Número de talleres de reflexión sobre la violencia feminicida| realizados </t>
  </si>
  <si>
    <t>E100204</t>
  </si>
  <si>
    <t xml:space="preserve">Acompañamientos a mujeres indígenas migrantes ante situaciones de violencia| realizados </t>
  </si>
  <si>
    <t xml:space="preserve">Adquisición y pago de insumos para realizar los acompañamientos a mujeres indígenas migrantes </t>
  </si>
  <si>
    <t xml:space="preserve">Identificación de mujeres indígenas migrantes| a través de registros| para conocer su situación de vida. </t>
  </si>
  <si>
    <t>PROGRAMA "ATENCIÓN A GRUPOS VULNERABLES”</t>
  </si>
  <si>
    <t xml:space="preserve"> = (VF/VB)*100</t>
  </si>
  <si>
    <t>VF (Valor Final); VB (Valor Base)</t>
  </si>
  <si>
    <t xml:space="preserve"> = ((RA2021/RA2020)-1)*100</t>
  </si>
  <si>
    <t>RA2021 (Recurso asignado 2021); RA2020 (Recurso Asignado 2020)</t>
  </si>
  <si>
    <t xml:space="preserve"> = (TAR/TAP)*100</t>
  </si>
  <si>
    <t xml:space="preserve"> = (NER/NEG)*100</t>
  </si>
  <si>
    <t>TAR (Total de acciones realizadas); TAP (Total de acciones planteadas)</t>
  </si>
  <si>
    <t>NER (Número de eventos realizados); NEG (Número de eventos gestionados)</t>
  </si>
  <si>
    <t xml:space="preserve"> = (NPSR/NPSG)*100</t>
  </si>
  <si>
    <t>NPSR (Número de procesos de sensibilización realizados); NPSG (Número de procesos de sensibilización gestionados)</t>
  </si>
  <si>
    <t xml:space="preserve"> = NECR</t>
  </si>
  <si>
    <t>NECR (Número de estrategias para campañas realizadas)</t>
  </si>
  <si>
    <t xml:space="preserve"> = (NRIR/NRIP)</t>
  </si>
  <si>
    <t xml:space="preserve">NRIR (Número de Reuniones Interinstitucionales Realizadas); NRIP (Número de Reuniones Interinstitucionales Prospectadas) </t>
  </si>
  <si>
    <t xml:space="preserve"> = (NSR/NSP)*100</t>
  </si>
  <si>
    <t>NSR (Número de sesiones realizadas); NSP (Número de sesiones programadas)</t>
  </si>
  <si>
    <t xml:space="preserve"> = (NTPCI/NTPCG)*100</t>
  </si>
  <si>
    <t>NTPCI (Número de talleres impartidos); NTPCG (Número de talleres gestionados)</t>
  </si>
  <si>
    <t xml:space="preserve"> = ((A Per. Actual/A Per. Previo)-1)*100</t>
  </si>
  <si>
    <t>Aper. Actual (Atenciones periodo actual); A per. Previo (Atenciones periodo previo)</t>
  </si>
  <si>
    <t xml:space="preserve"> = (VRP/VSP)*100</t>
  </si>
  <si>
    <t>VRP (Visitas realizadas en el periodo); VSP (Visitas solicitadas en el periodo)</t>
  </si>
  <si>
    <t xml:space="preserve"> = (SR/SE)*100</t>
  </si>
  <si>
    <t>SR (Seguimientos realizados); SE (Seguimientos esperados)</t>
  </si>
  <si>
    <t>N/A</t>
  </si>
  <si>
    <t xml:space="preserve"> = (OPVR/OPVS)*100</t>
  </si>
  <si>
    <t>OPVR (Orientaciones de Primera Vez Realizadas); OPVS (Orientaciones de Primera Vez Solicitadas)</t>
  </si>
  <si>
    <t xml:space="preserve"> = ((ARPA/ARPP)-1)*100</t>
  </si>
  <si>
    <t>ARPA (Acompañamientos Realizados periodo actual); ARPP (Acompañamientos realizados en el periodo pasado)</t>
  </si>
  <si>
    <t xml:space="preserve"> = (GIR/GIP)*100</t>
  </si>
  <si>
    <t>GIR (Grupos informativos realizados); GIP (Grupos informativos prospectados)</t>
  </si>
  <si>
    <t xml:space="preserve"> = (SIRPA/AIRPP)*100</t>
  </si>
  <si>
    <t>SIRPA (Seguimientos individuales realizados en el periodo actual); AIRPP (Atenciones inciales realizadas en el periodo pasado)</t>
  </si>
  <si>
    <t xml:space="preserve"> = (APVR/APVS)*100</t>
  </si>
  <si>
    <t>APVR (Atenciones de primera vez realizadas); APVS (Atenciones de primera vez solicitadas)</t>
  </si>
  <si>
    <t xml:space="preserve"> = (DR/DP)*100</t>
  </si>
  <si>
    <t>DR (Diagnósticos realizados); DP (Diagnósticos Prospectados)</t>
  </si>
  <si>
    <t xml:space="preserve"> = (TAR/TAS)*100</t>
  </si>
  <si>
    <t>TAR (Total de acciones realizadas); TAS (Total de acciones solicitadas)</t>
  </si>
  <si>
    <t xml:space="preserve"> = (NCE/NCS)*100</t>
  </si>
  <si>
    <t>NCE (Número de cartas entregadas); NCS (Número de cartas solicitadas)</t>
  </si>
  <si>
    <t xml:space="preserve"> = (OR/OS)*100</t>
  </si>
  <si>
    <t>OR (Orientaciones realizadas); OS (Orientaciones solicitadas)</t>
  </si>
  <si>
    <t xml:space="preserve"> = (IR/IP)*100</t>
  </si>
  <si>
    <t>IR (Programas de indicadores realizados); IP (Programas de indicadores prospectados)</t>
  </si>
  <si>
    <t xml:space="preserve"> = (VR/VG)*100</t>
  </si>
  <si>
    <t>VR (Vinculaciones realizadas); VG (Vinculaciones Gestionadas)</t>
  </si>
  <si>
    <t xml:space="preserve"> = NIE</t>
  </si>
  <si>
    <t>NIE (Número de informes entregados)</t>
  </si>
  <si>
    <t xml:space="preserve">Porcentaje de variación </t>
  </si>
  <si>
    <t>Acciones</t>
  </si>
  <si>
    <t>Atenciones</t>
  </si>
  <si>
    <t>Eventos</t>
  </si>
  <si>
    <t>Procesos</t>
  </si>
  <si>
    <t>Estrategias</t>
  </si>
  <si>
    <t>Reuniones</t>
  </si>
  <si>
    <t>Talleres</t>
  </si>
  <si>
    <t>Visitas</t>
  </si>
  <si>
    <t>Seguimientos</t>
  </si>
  <si>
    <t>Orientaciones</t>
  </si>
  <si>
    <t>Grupos</t>
  </si>
  <si>
    <t>Cartas</t>
  </si>
  <si>
    <t>Diagnósticos</t>
  </si>
  <si>
    <t>Vinculaciones</t>
  </si>
  <si>
    <t>Informes</t>
  </si>
  <si>
    <t>Sesiones</t>
  </si>
  <si>
    <t>Talleres, pláticas y/o conferencias</t>
  </si>
  <si>
    <t>Orientaciones de primera vez</t>
  </si>
  <si>
    <t>Acompañamientos</t>
  </si>
  <si>
    <t>Atenciones de primera vez</t>
  </si>
  <si>
    <t>Programas de indicadores</t>
  </si>
  <si>
    <t xml:space="preserve"> = (NAR/NAP)*100</t>
  </si>
  <si>
    <t>NAR (Número de acciones realizadas); NAP (Número de acciones prospectadas)</t>
  </si>
  <si>
    <t xml:space="preserve"> = (NAI/NAP)*100</t>
  </si>
  <si>
    <t>NAI (Número de acciones implementadas); NAP (Número de acciones prospectadas)</t>
  </si>
  <si>
    <t xml:space="preserve"> = (NPI/NPP)*100</t>
  </si>
  <si>
    <t>NPI (Número de programas implementados); NPP (Número de programas prospectadas)</t>
  </si>
  <si>
    <t xml:space="preserve"> = (SR/SP)*100</t>
  </si>
  <si>
    <t>SR (Sesiones realizadas); SP (Sesiones prospectadas)</t>
  </si>
  <si>
    <t xml:space="preserve"> = (TR/TP)*100</t>
  </si>
  <si>
    <t>TR (Talleres realizados); TP (Talleres prospectados)</t>
  </si>
  <si>
    <t xml:space="preserve"> = (VR/VP)*100</t>
  </si>
  <si>
    <t>VR (Vinculaciones realizadas); VP (Vinculaciones prospectadas)</t>
  </si>
  <si>
    <t xml:space="preserve"> = (PD/PP)*100</t>
  </si>
  <si>
    <t>PD (Proyectos diseñados); PP (Proyectos Prospectados)</t>
  </si>
  <si>
    <t>SR (Seguimientos realizados); SP (Seguimientos prospectados)</t>
  </si>
  <si>
    <t xml:space="preserve"> = (PE/PP)*100</t>
  </si>
  <si>
    <t>PE (Proyectos elaborados); PP (Proyectos Prospectados)</t>
  </si>
  <si>
    <t xml:space="preserve"> = (AR/AP)*100</t>
  </si>
  <si>
    <t>AR ( Atenciones realizadas); AP (Atenciones prospectadas)</t>
  </si>
  <si>
    <t xml:space="preserve"> = (MR/MP)*100</t>
  </si>
  <si>
    <t>MR ( Monitoreos realizadas); MP (Monitoreos prospectadas)</t>
  </si>
  <si>
    <t xml:space="preserve"> = (CR/CP)*100</t>
  </si>
  <si>
    <t>CR ( Conversatorios realizadas); CP ( Conversatorios prospectadas)</t>
  </si>
  <si>
    <t>Identificaciones</t>
  </si>
  <si>
    <t>Proyectos</t>
  </si>
  <si>
    <t>Conversatorios</t>
  </si>
  <si>
    <t>Monitoreos</t>
  </si>
  <si>
    <t>Promoción y fomento de las condiciones para alcanzar la igualdad de oportunidades y de trato entre mujeres y hombres, para ejecutar el proyecto "Emprendedoras Leonesas" que es un acompañamiento para fortalecer la autonomía económica de las mujeres.</t>
  </si>
  <si>
    <t>Porcentaje de acciones del proyecto "Emprendedoras leonesas" implementadas.</t>
  </si>
  <si>
    <t xml:space="preserve"> = (PAI*100)/PAP</t>
  </si>
  <si>
    <t>PAI (Porcentaje de acciones implementadas); PAP (Porcentaje de acciones programadas)</t>
  </si>
  <si>
    <t>Porcentaje</t>
  </si>
  <si>
    <t>Porcentaje de adquisiciones y pagos</t>
  </si>
  <si>
    <t>NAR (Número de acompañamientos realizadas); NAP (Número de acompañamientos prospectadas)</t>
  </si>
  <si>
    <t xml:space="preserve"> = (NRR/NRP)*100</t>
  </si>
  <si>
    <t>NRR (Número de registros realizados); NRP (Número de registros planeados)</t>
  </si>
  <si>
    <t xml:space="preserve"> = (RE/RP)*100</t>
  </si>
  <si>
    <t>RE (Recurso ejercido); RP (Registros programado)</t>
  </si>
  <si>
    <t>INSTITUTO MUNICIPAL DE LAS MUJERES
Indicadores de Resultados
Del 1 de enero al 31 de Diciembre de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</si>
</sst>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_-[$€-2]* #,##0.00_-;\-[$€-2]* #,##0.00_-;_-[$€-2]* &quot;-&quot;??_-"/>
    <numFmt numFmtId="165" formatCode="_-* #,##0_-;\-* #,##0_-;_-* &quot;-&quot;??_-;_-@_-"/>
    <numFmt numFmtId="166" formatCode="#,##0.00000000"/>
  </numFmts>
  <fonts count="16" x14ac:knownFonts="1">
    <font>
      <sz val="8"/>
      <color theme="1"/>
      <name val="Arial"/>
      <family val="2"/>
    </font>
    <font>
      <sz val="11"/>
      <color theme="1"/>
      <name val="Calibri"/>
      <family val="2"/>
      <scheme val="minor"/>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sz val="8"/>
      <color theme="1"/>
      <name val="Arial"/>
      <family val="2"/>
    </font>
    <font>
      <sz val="8"/>
      <name val="Arial"/>
      <family val="2"/>
    </font>
  </fonts>
  <fills count="15">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tint="-0.14999847407452621"/>
        <bgColor indexed="64"/>
      </patternFill>
    </fill>
  </fills>
  <borders count="8">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top/>
      <bottom/>
      <diagonal/>
    </border>
  </borders>
  <cellStyleXfs count="29">
    <xf numFmtId="0" fontId="0" fillId="0" borderId="0"/>
    <xf numFmtId="164" fontId="2"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4" fontId="2" fillId="0" borderId="0" applyFont="0" applyFill="0" applyBorder="0" applyAlignment="0" applyProtection="0"/>
    <xf numFmtId="0" fontId="5" fillId="0" borderId="0"/>
    <xf numFmtId="0" fontId="2" fillId="0" borderId="0"/>
    <xf numFmtId="0" fontId="5" fillId="0" borderId="0"/>
    <xf numFmtId="0" fontId="2" fillId="0" borderId="0"/>
    <xf numFmtId="0" fontId="2" fillId="0" borderId="0"/>
    <xf numFmtId="0" fontId="2" fillId="0" borderId="0"/>
    <xf numFmtId="0" fontId="2" fillId="0" borderId="0"/>
    <xf numFmtId="0" fontId="5" fillId="0" borderId="0"/>
    <xf numFmtId="0" fontId="5" fillId="0" borderId="0"/>
    <xf numFmtId="0" fontId="2" fillId="0" borderId="0"/>
    <xf numFmtId="43" fontId="14"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0" fontId="1" fillId="0" borderId="0"/>
    <xf numFmtId="0" fontId="1" fillId="0" borderId="0"/>
    <xf numFmtId="0" fontId="1" fillId="0" borderId="0"/>
    <xf numFmtId="0" fontId="1" fillId="0" borderId="0"/>
    <xf numFmtId="43" fontId="14" fillId="0" borderId="0" applyFont="0" applyFill="0" applyBorder="0" applyAlignment="0" applyProtection="0"/>
    <xf numFmtId="9" fontId="14" fillId="0" borderId="0" applyFont="0" applyFill="0" applyBorder="0" applyAlignment="0" applyProtection="0"/>
  </cellStyleXfs>
  <cellXfs count="119">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7" fillId="0" borderId="0" xfId="0" applyFont="1" applyAlignment="1">
      <alignment horizontal="justify" vertical="top" wrapText="1"/>
    </xf>
    <xf numFmtId="0" fontId="6" fillId="2" borderId="0" xfId="8" applyFont="1" applyFill="1" applyBorder="1" applyAlignment="1">
      <alignment horizontal="justify" vertical="top" wrapText="1"/>
    </xf>
    <xf numFmtId="0" fontId="8" fillId="0" borderId="0" xfId="0" applyFont="1" applyAlignment="1">
      <alignment horizontal="justify" vertical="top" wrapText="1"/>
    </xf>
    <xf numFmtId="0" fontId="6" fillId="3" borderId="0" xfId="8" applyFont="1" applyFill="1" applyBorder="1" applyAlignment="1">
      <alignment horizontal="justify" vertical="top" wrapText="1"/>
    </xf>
    <xf numFmtId="0" fontId="10" fillId="0" borderId="0" xfId="0" applyFont="1" applyAlignment="1">
      <alignment horizontal="center" vertical="center" wrapText="1"/>
    </xf>
    <xf numFmtId="0" fontId="10" fillId="0" borderId="0" xfId="0" applyFont="1" applyAlignment="1">
      <alignment vertical="center" wrapText="1"/>
    </xf>
    <xf numFmtId="0" fontId="0" fillId="0" borderId="0" xfId="0" applyAlignment="1">
      <alignment horizontal="center"/>
    </xf>
    <xf numFmtId="0" fontId="10" fillId="0" borderId="0" xfId="0" applyFont="1" applyBorder="1" applyAlignment="1">
      <alignment vertical="center" wrapText="1"/>
    </xf>
    <xf numFmtId="0" fontId="10"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4" fillId="5" borderId="0"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7" borderId="0" xfId="16" applyFont="1" applyFill="1" applyBorder="1" applyAlignment="1">
      <alignment horizontal="center" vertical="center" wrapText="1"/>
    </xf>
    <xf numFmtId="0" fontId="12" fillId="0" borderId="0" xfId="0" applyFont="1" applyAlignment="1">
      <alignment horizontal="center" vertical="top"/>
    </xf>
    <xf numFmtId="0" fontId="4" fillId="5" borderId="0" xfId="0" applyFont="1" applyFill="1" applyAlignment="1">
      <alignment horizontal="center" vertical="top" wrapText="1"/>
    </xf>
    <xf numFmtId="0" fontId="4" fillId="6" borderId="0" xfId="16" applyNumberFormat="1" applyFont="1" applyFill="1" applyBorder="1" applyAlignment="1">
      <alignment horizontal="center" vertical="center" wrapText="1"/>
    </xf>
    <xf numFmtId="0" fontId="4" fillId="6" borderId="0" xfId="16" applyFont="1" applyFill="1" applyBorder="1" applyAlignment="1">
      <alignment horizontal="center" vertical="center" wrapText="1"/>
    </xf>
    <xf numFmtId="0" fontId="4" fillId="5" borderId="2" xfId="0" applyFont="1" applyFill="1" applyBorder="1" applyAlignment="1">
      <alignment horizontal="center" vertical="center" wrapText="1"/>
    </xf>
    <xf numFmtId="4" fontId="4" fillId="6" borderId="2" xfId="16" applyNumberFormat="1" applyFont="1" applyFill="1" applyBorder="1" applyAlignment="1">
      <alignment horizontal="center" vertical="center" wrapText="1"/>
    </xf>
    <xf numFmtId="0" fontId="4" fillId="6" borderId="2" xfId="16"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7" borderId="2" xfId="16" applyFont="1" applyFill="1" applyBorder="1" applyAlignment="1">
      <alignment horizontal="center" vertical="center" wrapText="1"/>
    </xf>
    <xf numFmtId="0" fontId="4" fillId="5" borderId="4" xfId="0" applyFont="1" applyFill="1" applyBorder="1" applyAlignment="1">
      <alignment horizontal="centerContinuous"/>
    </xf>
    <xf numFmtId="0" fontId="4" fillId="4" borderId="4" xfId="0" applyFont="1" applyFill="1" applyBorder="1" applyAlignment="1">
      <alignment horizontal="centerContinuous" vertical="center" wrapText="1"/>
    </xf>
    <xf numFmtId="0" fontId="4" fillId="7" borderId="4" xfId="0" applyFont="1" applyFill="1" applyBorder="1" applyAlignment="1">
      <alignment horizontal="centerContinuous" wrapText="1"/>
    </xf>
    <xf numFmtId="0" fontId="9" fillId="8" borderId="5" xfId="8" applyFont="1" applyFill="1" applyBorder="1" applyAlignment="1" applyProtection="1">
      <alignment horizontal="centerContinuous" vertical="center" wrapText="1"/>
      <protection locked="0"/>
    </xf>
    <xf numFmtId="0" fontId="9" fillId="8" borderId="6" xfId="8" applyFont="1" applyFill="1" applyBorder="1" applyAlignment="1" applyProtection="1">
      <alignment horizontal="centerContinuous" vertical="center" wrapText="1"/>
      <protection locked="0"/>
    </xf>
    <xf numFmtId="0" fontId="9" fillId="8" borderId="3" xfId="8" applyFont="1" applyFill="1" applyBorder="1" applyAlignment="1" applyProtection="1">
      <alignment horizontal="centerContinuous" vertical="center" wrapText="1"/>
      <protection locked="0"/>
    </xf>
    <xf numFmtId="0" fontId="4" fillId="9" borderId="0" xfId="16" applyFont="1" applyFill="1" applyBorder="1" applyAlignment="1">
      <alignment horizontal="centerContinuous" vertical="center" wrapText="1"/>
    </xf>
    <xf numFmtId="0" fontId="4" fillId="9" borderId="3" xfId="16" applyFont="1" applyFill="1" applyBorder="1" applyAlignment="1">
      <alignment horizontal="center" vertical="center" wrapText="1"/>
    </xf>
    <xf numFmtId="0" fontId="4" fillId="9" borderId="2" xfId="16" applyFont="1" applyFill="1" applyBorder="1" applyAlignment="1">
      <alignment horizontal="center" vertical="center" wrapText="1"/>
    </xf>
    <xf numFmtId="0" fontId="4" fillId="9" borderId="0" xfId="16" applyFont="1" applyFill="1" applyBorder="1" applyAlignment="1">
      <alignment horizontal="center" vertical="center" wrapText="1"/>
    </xf>
    <xf numFmtId="0" fontId="4" fillId="6" borderId="4" xfId="8" applyFont="1" applyFill="1" applyBorder="1" applyAlignment="1" applyProtection="1">
      <alignment horizontal="centerContinuous" vertical="center" wrapText="1"/>
      <protection locked="0"/>
    </xf>
    <xf numFmtId="0" fontId="0" fillId="0" borderId="0" xfId="0" applyFont="1" applyFill="1" applyAlignment="1" applyProtection="1">
      <alignment horizontal="center"/>
    </xf>
    <xf numFmtId="0" fontId="0" fillId="0" borderId="0" xfId="0" applyFont="1" applyAlignment="1" applyProtection="1">
      <alignment horizontal="center"/>
      <protection locked="0"/>
    </xf>
    <xf numFmtId="0" fontId="0" fillId="0" borderId="0" xfId="0"/>
    <xf numFmtId="0" fontId="0" fillId="0" borderId="0" xfId="0" applyFont="1" applyBorder="1" applyAlignment="1" applyProtection="1">
      <alignment horizontal="center" vertical="center"/>
      <protection locked="0"/>
    </xf>
    <xf numFmtId="0" fontId="0" fillId="0" borderId="7" xfId="0" applyFont="1" applyBorder="1" applyAlignment="1" applyProtection="1">
      <alignment horizontal="center" vertical="center"/>
      <protection locked="0"/>
    </xf>
    <xf numFmtId="0" fontId="0" fillId="0" borderId="0" xfId="0" applyFont="1" applyBorder="1" applyAlignment="1" applyProtection="1">
      <alignment vertical="center"/>
      <protection locked="0"/>
    </xf>
    <xf numFmtId="0" fontId="0" fillId="0" borderId="0" xfId="0" applyFont="1" applyBorder="1" applyAlignment="1">
      <alignment vertical="center"/>
    </xf>
    <xf numFmtId="0" fontId="0" fillId="0" borderId="0" xfId="0" applyFont="1" applyBorder="1" applyAlignment="1" applyProtection="1">
      <alignment horizontal="center" vertical="center"/>
      <protection locked="0"/>
    </xf>
    <xf numFmtId="0" fontId="0" fillId="0" borderId="7" xfId="0" applyFont="1" applyBorder="1" applyAlignment="1" applyProtection="1">
      <alignment horizontal="center" vertical="center"/>
      <protection locked="0"/>
    </xf>
    <xf numFmtId="0" fontId="0" fillId="0" borderId="0" xfId="0" applyFont="1" applyBorder="1" applyAlignment="1" applyProtection="1">
      <alignment vertical="center"/>
      <protection locked="0"/>
    </xf>
    <xf numFmtId="0" fontId="0" fillId="0" borderId="0" xfId="0" applyFont="1" applyBorder="1" applyAlignment="1">
      <alignment vertical="center"/>
    </xf>
    <xf numFmtId="0" fontId="0" fillId="0" borderId="0" xfId="0" applyFont="1" applyAlignment="1" applyProtection="1">
      <alignment horizontal="right" vertical="center"/>
      <protection locked="0"/>
    </xf>
    <xf numFmtId="9" fontId="0" fillId="0" borderId="0" xfId="28" applyFont="1" applyAlignment="1" applyProtection="1">
      <alignment horizontal="right" vertical="center"/>
      <protection locked="0"/>
    </xf>
    <xf numFmtId="165" fontId="0" fillId="0" borderId="0" xfId="17" applyNumberFormat="1" applyFont="1" applyAlignment="1" applyProtection="1">
      <alignment horizontal="right" vertical="center"/>
      <protection locked="0"/>
    </xf>
    <xf numFmtId="0" fontId="0" fillId="0" borderId="0" xfId="0" applyFont="1" applyFill="1" applyAlignment="1" applyProtection="1">
      <alignment horizontal="right" vertical="center"/>
      <protection locked="0"/>
    </xf>
    <xf numFmtId="0" fontId="0" fillId="0" borderId="0" xfId="0" applyFont="1" applyFill="1" applyProtection="1">
      <protection locked="0"/>
    </xf>
    <xf numFmtId="0" fontId="0" fillId="0" borderId="0" xfId="0" applyFill="1"/>
    <xf numFmtId="0" fontId="0" fillId="10" borderId="7" xfId="0" applyFont="1" applyFill="1" applyBorder="1" applyAlignment="1" applyProtection="1">
      <alignment horizontal="center" vertical="center"/>
      <protection locked="0"/>
    </xf>
    <xf numFmtId="0" fontId="0" fillId="10" borderId="0" xfId="0" applyFont="1" applyFill="1" applyBorder="1" applyAlignment="1" applyProtection="1">
      <alignment horizontal="center" vertical="center"/>
      <protection locked="0"/>
    </xf>
    <xf numFmtId="0" fontId="0" fillId="10" borderId="0" xfId="0" applyFont="1" applyFill="1" applyBorder="1" applyAlignment="1">
      <alignment vertical="center"/>
    </xf>
    <xf numFmtId="0" fontId="0" fillId="10" borderId="0" xfId="0" applyFont="1" applyFill="1" applyProtection="1">
      <protection locked="0"/>
    </xf>
    <xf numFmtId="0" fontId="0" fillId="10" borderId="0" xfId="0" applyFont="1" applyFill="1" applyBorder="1" applyAlignment="1" applyProtection="1">
      <alignment vertical="center"/>
      <protection locked="0"/>
    </xf>
    <xf numFmtId="0" fontId="0" fillId="10" borderId="0" xfId="0" applyFont="1" applyFill="1" applyAlignment="1" applyProtection="1">
      <alignment horizontal="center"/>
    </xf>
    <xf numFmtId="0" fontId="0" fillId="10" borderId="0" xfId="0" applyFont="1" applyFill="1" applyAlignment="1" applyProtection="1">
      <alignment horizontal="center"/>
      <protection locked="0"/>
    </xf>
    <xf numFmtId="0" fontId="0" fillId="10" borderId="0" xfId="0" applyFill="1"/>
    <xf numFmtId="165" fontId="0" fillId="10" borderId="0" xfId="17" applyNumberFormat="1" applyFont="1" applyFill="1" applyAlignment="1" applyProtection="1">
      <alignment horizontal="right" vertical="center"/>
      <protection locked="0"/>
    </xf>
    <xf numFmtId="0" fontId="0" fillId="10" borderId="0" xfId="0" applyFont="1" applyFill="1" applyAlignment="1" applyProtection="1">
      <alignment horizontal="right" vertical="center"/>
      <protection locked="0"/>
    </xf>
    <xf numFmtId="0" fontId="0" fillId="10" borderId="0" xfId="0" applyFont="1" applyFill="1" applyAlignment="1" applyProtection="1">
      <alignment horizontal="right" vertical="center"/>
    </xf>
    <xf numFmtId="9" fontId="0" fillId="10" borderId="0" xfId="28" applyFont="1" applyFill="1" applyAlignment="1" applyProtection="1">
      <alignment horizontal="right" vertical="center"/>
      <protection locked="0"/>
    </xf>
    <xf numFmtId="0" fontId="0" fillId="11" borderId="0" xfId="0" applyFont="1" applyFill="1" applyBorder="1" applyAlignment="1" applyProtection="1">
      <alignment horizontal="center" vertical="center"/>
      <protection locked="0"/>
    </xf>
    <xf numFmtId="0" fontId="0" fillId="11" borderId="0" xfId="0" applyFont="1" applyFill="1" applyProtection="1">
      <protection locked="0"/>
    </xf>
    <xf numFmtId="0" fontId="0" fillId="11" borderId="0" xfId="0" applyFont="1" applyFill="1" applyBorder="1" applyAlignment="1" applyProtection="1">
      <alignment vertical="center"/>
      <protection locked="0"/>
    </xf>
    <xf numFmtId="0" fontId="0" fillId="11" borderId="0" xfId="0" applyFont="1" applyFill="1" applyAlignment="1" applyProtection="1">
      <alignment horizontal="center"/>
    </xf>
    <xf numFmtId="0" fontId="0" fillId="11" borderId="0" xfId="0" applyFill="1"/>
    <xf numFmtId="165" fontId="0" fillId="11" borderId="0" xfId="17" applyNumberFormat="1" applyFont="1" applyFill="1" applyAlignment="1" applyProtection="1">
      <alignment horizontal="right" vertical="center"/>
      <protection locked="0"/>
    </xf>
    <xf numFmtId="0" fontId="0" fillId="11" borderId="0" xfId="0" applyFont="1" applyFill="1" applyAlignment="1" applyProtection="1">
      <alignment horizontal="right" vertical="center"/>
      <protection locked="0"/>
    </xf>
    <xf numFmtId="0" fontId="0" fillId="12" borderId="7" xfId="0" applyFont="1" applyFill="1" applyBorder="1" applyAlignment="1" applyProtection="1">
      <alignment horizontal="center" vertical="center"/>
      <protection locked="0"/>
    </xf>
    <xf numFmtId="0" fontId="0" fillId="12" borderId="0" xfId="0" applyFont="1" applyFill="1" applyBorder="1" applyAlignment="1" applyProtection="1">
      <alignment horizontal="center" vertical="center"/>
      <protection locked="0"/>
    </xf>
    <xf numFmtId="0" fontId="0" fillId="12" borderId="0" xfId="0" applyFont="1" applyFill="1" applyBorder="1" applyAlignment="1">
      <alignment vertical="center"/>
    </xf>
    <xf numFmtId="0" fontId="0" fillId="12" borderId="0" xfId="0" applyFont="1" applyFill="1" applyProtection="1">
      <protection locked="0"/>
    </xf>
    <xf numFmtId="0" fontId="0" fillId="12" borderId="0" xfId="0" applyFont="1" applyFill="1" applyBorder="1" applyAlignment="1" applyProtection="1">
      <alignment vertical="center"/>
      <protection locked="0"/>
    </xf>
    <xf numFmtId="0" fontId="0" fillId="12" borderId="0" xfId="0" applyFont="1" applyFill="1" applyAlignment="1" applyProtection="1">
      <alignment horizontal="center"/>
    </xf>
    <xf numFmtId="0" fontId="0" fillId="12" borderId="0" xfId="0" applyFont="1" applyFill="1" applyAlignment="1" applyProtection="1">
      <alignment horizontal="center"/>
      <protection locked="0"/>
    </xf>
    <xf numFmtId="0" fontId="0" fillId="12" borderId="0" xfId="0" applyFill="1"/>
    <xf numFmtId="165" fontId="0" fillId="12" borderId="0" xfId="17" applyNumberFormat="1" applyFont="1" applyFill="1" applyAlignment="1" applyProtection="1">
      <alignment horizontal="right" vertical="center"/>
      <protection locked="0"/>
    </xf>
    <xf numFmtId="0" fontId="0" fillId="12" borderId="0" xfId="0" applyFont="1" applyFill="1" applyAlignment="1" applyProtection="1">
      <alignment horizontal="right" vertical="center"/>
      <protection locked="0"/>
    </xf>
    <xf numFmtId="0" fontId="0" fillId="12" borderId="0" xfId="0" applyFont="1" applyFill="1"/>
    <xf numFmtId="43" fontId="0" fillId="0" borderId="0" xfId="17" applyFont="1" applyProtection="1">
      <protection locked="0"/>
    </xf>
    <xf numFmtId="43" fontId="0" fillId="12" borderId="0" xfId="17" applyFont="1" applyFill="1" applyProtection="1">
      <protection locked="0"/>
    </xf>
    <xf numFmtId="43" fontId="0" fillId="10" borderId="0" xfId="17" applyFont="1" applyFill="1" applyProtection="1">
      <protection locked="0"/>
    </xf>
    <xf numFmtId="0" fontId="0" fillId="11" borderId="0" xfId="0" applyFont="1" applyFill="1" applyAlignment="1">
      <alignment horizontal="center" vertical="top"/>
    </xf>
    <xf numFmtId="165" fontId="0" fillId="11" borderId="0" xfId="17" applyNumberFormat="1" applyFont="1" applyFill="1" applyAlignment="1" applyProtection="1">
      <alignment horizontal="right" vertical="top"/>
      <protection locked="0"/>
    </xf>
    <xf numFmtId="3" fontId="0" fillId="11" borderId="0" xfId="0" applyNumberFormat="1" applyFont="1" applyFill="1" applyAlignment="1" applyProtection="1">
      <alignment horizontal="right" vertical="top"/>
      <protection locked="0"/>
    </xf>
    <xf numFmtId="0" fontId="0" fillId="11" borderId="0" xfId="0" applyFont="1" applyFill="1" applyAlignment="1" applyProtection="1">
      <alignment horizontal="justify" vertical="top" wrapText="1"/>
      <protection locked="0"/>
    </xf>
    <xf numFmtId="0" fontId="0" fillId="11" borderId="0" xfId="0" applyFont="1" applyFill="1" applyAlignment="1" applyProtection="1">
      <alignment horizontal="justify" vertical="top"/>
      <protection locked="0"/>
    </xf>
    <xf numFmtId="9" fontId="0" fillId="11" borderId="0" xfId="28" applyFont="1" applyFill="1" applyAlignment="1" applyProtection="1">
      <alignment horizontal="right" vertical="center"/>
      <protection locked="0"/>
    </xf>
    <xf numFmtId="0" fontId="11" fillId="11" borderId="0" xfId="0" applyFont="1" applyFill="1" applyAlignment="1">
      <alignment horizontal="justify" vertical="top" wrapText="1"/>
    </xf>
    <xf numFmtId="0" fontId="11" fillId="11" borderId="0" xfId="0" applyFont="1" applyFill="1" applyAlignment="1">
      <alignment horizontal="right" vertical="center"/>
    </xf>
    <xf numFmtId="0" fontId="0" fillId="11" borderId="0" xfId="28" applyNumberFormat="1" applyFont="1" applyFill="1" applyAlignment="1" applyProtection="1">
      <alignment horizontal="right" vertical="center"/>
      <protection locked="0"/>
    </xf>
    <xf numFmtId="10" fontId="0" fillId="11" borderId="0" xfId="28" applyNumberFormat="1" applyFont="1" applyFill="1" applyAlignment="1" applyProtection="1">
      <alignment horizontal="right" vertical="center"/>
      <protection locked="0"/>
    </xf>
    <xf numFmtId="3" fontId="0" fillId="0" borderId="0" xfId="0" applyNumberFormat="1" applyFont="1" applyProtection="1">
      <protection locked="0"/>
    </xf>
    <xf numFmtId="4" fontId="0" fillId="0" borderId="0" xfId="0" applyNumberFormat="1" applyFont="1" applyProtection="1">
      <protection locked="0"/>
    </xf>
    <xf numFmtId="166" fontId="0" fillId="0" borderId="0" xfId="0" applyNumberFormat="1" applyFont="1" applyProtection="1">
      <protection locked="0"/>
    </xf>
    <xf numFmtId="0" fontId="0" fillId="0" borderId="0" xfId="0" applyFont="1" applyFill="1" applyProtection="1"/>
    <xf numFmtId="165" fontId="0" fillId="0" borderId="0" xfId="17" applyNumberFormat="1" applyFont="1" applyProtection="1">
      <protection locked="0"/>
    </xf>
    <xf numFmtId="165" fontId="0" fillId="12" borderId="0" xfId="17" applyNumberFormat="1" applyFont="1" applyFill="1" applyProtection="1">
      <protection locked="0"/>
    </xf>
    <xf numFmtId="165" fontId="0" fillId="10" borderId="0" xfId="17" applyNumberFormat="1" applyFont="1" applyFill="1" applyProtection="1">
      <protection locked="0"/>
    </xf>
    <xf numFmtId="0" fontId="4" fillId="14" borderId="4" xfId="0" applyFont="1" applyFill="1" applyBorder="1" applyAlignment="1">
      <alignment horizontal="centerContinuous" wrapText="1"/>
    </xf>
    <xf numFmtId="0" fontId="4" fillId="14" borderId="2" xfId="16" applyFont="1" applyFill="1" applyBorder="1" applyAlignment="1">
      <alignment horizontal="center" vertical="center" wrapText="1"/>
    </xf>
    <xf numFmtId="0" fontId="4" fillId="14" borderId="0" xfId="16" applyFont="1" applyFill="1" applyBorder="1" applyAlignment="1">
      <alignment horizontal="center" vertical="center" wrapText="1"/>
    </xf>
    <xf numFmtId="0" fontId="0" fillId="14" borderId="0" xfId="0" applyFill="1"/>
    <xf numFmtId="0" fontId="0" fillId="14" borderId="0" xfId="0" applyFont="1" applyFill="1" applyProtection="1">
      <protection locked="0"/>
    </xf>
    <xf numFmtId="10" fontId="0" fillId="13" borderId="0" xfId="28" applyNumberFormat="1" applyFont="1" applyFill="1" applyAlignment="1" applyProtection="1">
      <alignment horizontal="right" vertical="center"/>
      <protection locked="0"/>
    </xf>
    <xf numFmtId="9" fontId="15" fillId="11" borderId="0" xfId="28" applyFont="1" applyFill="1" applyAlignment="1" applyProtection="1">
      <alignment horizontal="right" vertical="center"/>
      <protection locked="0"/>
    </xf>
    <xf numFmtId="9" fontId="11" fillId="11" borderId="0" xfId="28" applyFont="1" applyFill="1" applyAlignment="1">
      <alignment horizontal="right" vertical="center"/>
    </xf>
    <xf numFmtId="9" fontId="14" fillId="11" borderId="0" xfId="28" applyFont="1" applyFill="1" applyAlignment="1" applyProtection="1">
      <alignment horizontal="right" vertical="center"/>
      <protection locked="0"/>
    </xf>
    <xf numFmtId="9" fontId="0" fillId="11" borderId="0" xfId="0" applyNumberFormat="1" applyFont="1" applyFill="1" applyAlignment="1" applyProtection="1">
      <alignment horizontal="right" vertical="center"/>
      <protection locked="0"/>
    </xf>
    <xf numFmtId="165" fontId="15" fillId="11" borderId="0" xfId="17" applyNumberFormat="1" applyFont="1" applyFill="1" applyAlignment="1" applyProtection="1">
      <alignment horizontal="right" vertical="center"/>
      <protection locked="0"/>
    </xf>
    <xf numFmtId="0" fontId="15" fillId="13" borderId="0" xfId="0" applyFont="1" applyFill="1" applyAlignment="1" applyProtection="1">
      <alignment horizontal="right" vertical="center"/>
      <protection locked="0"/>
    </xf>
  </cellXfs>
  <cellStyles count="29">
    <cellStyle name="Euro" xfId="1"/>
    <cellStyle name="Millares" xfId="17" builtinId="3"/>
    <cellStyle name="Millares 2" xfId="2"/>
    <cellStyle name="Millares 2 2" xfId="3"/>
    <cellStyle name="Millares 2 2 2" xfId="19"/>
    <cellStyle name="Millares 2 3" xfId="4"/>
    <cellStyle name="Millares 2 3 2" xfId="20"/>
    <cellStyle name="Millares 2 4" xfId="18"/>
    <cellStyle name="Millares 3" xfId="5"/>
    <cellStyle name="Millares 3 2" xfId="21"/>
    <cellStyle name="Millares 4" xfId="27"/>
    <cellStyle name="Moneda 2" xfId="6"/>
    <cellStyle name="Moneda 2 2" xfId="22"/>
    <cellStyle name="Normal" xfId="0" builtinId="0"/>
    <cellStyle name="Normal 2" xfId="7"/>
    <cellStyle name="Normal 2 2" xfId="8"/>
    <cellStyle name="Normal 2 3" xfId="23"/>
    <cellStyle name="Normal 3" xfId="9"/>
    <cellStyle name="Normal 3 2" xfId="24"/>
    <cellStyle name="Normal 4" xfId="10"/>
    <cellStyle name="Normal 4 2" xfId="11"/>
    <cellStyle name="Normal 5" xfId="12"/>
    <cellStyle name="Normal 5 2" xfId="13"/>
    <cellStyle name="Normal 6" xfId="14"/>
    <cellStyle name="Normal 6 2" xfId="15"/>
    <cellStyle name="Normal 6 2 2" xfId="26"/>
    <cellStyle name="Normal 6 3" xfId="25"/>
    <cellStyle name="Normal_141008Reportes Cuadros Institucionales-sectorialesADV" xfId="16"/>
    <cellStyle name="Porcentaje" xfId="28"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nri/Google%20Drive/sk%20contadores/1-%20RESPALDO%20CONTABILIDAD%202017/1-%20RESPALDO%20contabilidad%2016022014/INSTITUTO%20MUNICIPAL%20DE%20LAS%20MUJERES/EEFF/DIC%202021/EEFFDIC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RAMAS"/>
      <sheetName val="PRES VS EJERC"/>
      <sheetName val="NLDF"/>
      <sheetName val="LDF"/>
      <sheetName val="PASIVOS"/>
      <sheetName val="CONCILIACION"/>
      <sheetName val="COMPARATIVO"/>
      <sheetName val="EDO ACT"/>
      <sheetName val="BALANCE"/>
      <sheetName val="FLUJO "/>
      <sheetName val="ANALITICA FLUJO"/>
      <sheetName val="Hoja1"/>
    </sheetNames>
    <sheetDataSet>
      <sheetData sheetId="0">
        <row r="14">
          <cell r="E14">
            <v>1959999.1405120434</v>
          </cell>
        </row>
        <row r="15">
          <cell r="E15">
            <v>1782976.9813707997</v>
          </cell>
        </row>
        <row r="16">
          <cell r="E16">
            <v>299217.9448</v>
          </cell>
        </row>
        <row r="17">
          <cell r="E17">
            <v>199348.4</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1"/>
  <sheetViews>
    <sheetView tabSelected="1" topLeftCell="Q1" zoomScale="144" zoomScaleNormal="82" workbookViewId="0">
      <pane ySplit="4" topLeftCell="A5" activePane="bottomLeft" state="frozen"/>
      <selection activeCell="L1" sqref="L1"/>
      <selection pane="bottomLeft" activeCell="U1" sqref="U1"/>
    </sheetView>
  </sheetViews>
  <sheetFormatPr baseColWidth="10" defaultColWidth="12" defaultRowHeight="10" x14ac:dyDescent="0.2"/>
  <cols>
    <col min="1" max="1" width="22.33203125" style="3" customWidth="1"/>
    <col min="2" max="2" width="17" style="2" customWidth="1"/>
    <col min="3" max="3" width="37" style="2" bestFit="1" customWidth="1"/>
    <col min="4" max="4" width="37" style="2" customWidth="1"/>
    <col min="5" max="5" width="21.44140625" style="2" customWidth="1"/>
    <col min="6" max="12" width="17" style="2" customWidth="1"/>
    <col min="13" max="13" width="44.109375" style="2" customWidth="1"/>
    <col min="14" max="14" width="44" style="2" customWidth="1"/>
    <col min="15" max="15" width="14.109375" style="2" customWidth="1"/>
    <col min="16" max="17" width="49.109375" style="2" customWidth="1"/>
    <col min="18" max="21" width="12" style="2"/>
    <col min="22" max="22" width="13" style="2" bestFit="1" customWidth="1"/>
    <col min="23" max="23" width="14.44140625" style="3" customWidth="1"/>
    <col min="24" max="16384" width="12" style="3"/>
  </cols>
  <sheetData>
    <row r="1" spans="1:24" s="1" customFormat="1" ht="60" customHeight="1" x14ac:dyDescent="0.2">
      <c r="A1" s="32" t="s">
        <v>290</v>
      </c>
      <c r="B1" s="33"/>
      <c r="C1" s="33"/>
      <c r="D1" s="33"/>
      <c r="E1" s="33"/>
      <c r="F1" s="33"/>
      <c r="G1" s="33"/>
      <c r="H1" s="33"/>
      <c r="I1" s="33"/>
      <c r="J1" s="33"/>
      <c r="K1" s="33"/>
      <c r="L1" s="33"/>
      <c r="M1" s="33"/>
      <c r="N1" s="33"/>
      <c r="O1" s="33"/>
      <c r="P1" s="33"/>
      <c r="Q1" s="33"/>
      <c r="R1" s="33"/>
      <c r="S1" s="33"/>
      <c r="T1" s="33"/>
      <c r="U1" s="33"/>
      <c r="V1" s="33"/>
      <c r="W1" s="34"/>
    </row>
    <row r="2" spans="1:24" s="1" customFormat="1" ht="11.25" customHeight="1" x14ac:dyDescent="0.25">
      <c r="A2" s="29" t="s">
        <v>85</v>
      </c>
      <c r="B2" s="29"/>
      <c r="C2" s="29"/>
      <c r="D2" s="29"/>
      <c r="E2" s="29"/>
      <c r="F2" s="39" t="s">
        <v>2</v>
      </c>
      <c r="G2" s="39"/>
      <c r="H2" s="39"/>
      <c r="I2" s="39"/>
      <c r="J2" s="39"/>
      <c r="K2" s="30" t="s">
        <v>72</v>
      </c>
      <c r="L2" s="30"/>
      <c r="M2" s="30"/>
      <c r="N2" s="107" t="s">
        <v>73</v>
      </c>
      <c r="O2" s="31"/>
      <c r="P2" s="31"/>
      <c r="Q2" s="31"/>
      <c r="R2" s="31"/>
      <c r="S2" s="31"/>
      <c r="T2" s="31"/>
      <c r="U2" s="35" t="s">
        <v>55</v>
      </c>
      <c r="V2" s="35"/>
      <c r="W2" s="35"/>
    </row>
    <row r="3" spans="1:24" s="1" customFormat="1" ht="54.75" customHeight="1" x14ac:dyDescent="0.2">
      <c r="A3" s="24" t="s">
        <v>50</v>
      </c>
      <c r="B3" s="24" t="s">
        <v>49</v>
      </c>
      <c r="C3" s="24" t="s">
        <v>48</v>
      </c>
      <c r="D3" s="24" t="s">
        <v>47</v>
      </c>
      <c r="E3" s="24" t="s">
        <v>46</v>
      </c>
      <c r="F3" s="25" t="s">
        <v>45</v>
      </c>
      <c r="G3" s="25" t="s">
        <v>44</v>
      </c>
      <c r="H3" s="25" t="s">
        <v>43</v>
      </c>
      <c r="I3" s="26" t="s">
        <v>42</v>
      </c>
      <c r="J3" s="26" t="s">
        <v>41</v>
      </c>
      <c r="K3" s="27" t="s">
        <v>40</v>
      </c>
      <c r="L3" s="27" t="s">
        <v>39</v>
      </c>
      <c r="M3" s="27" t="s">
        <v>26</v>
      </c>
      <c r="N3" s="108" t="s">
        <v>38</v>
      </c>
      <c r="O3" s="28" t="s">
        <v>37</v>
      </c>
      <c r="P3" s="28" t="s">
        <v>36</v>
      </c>
      <c r="Q3" s="28" t="s">
        <v>84</v>
      </c>
      <c r="R3" s="28" t="s">
        <v>35</v>
      </c>
      <c r="S3" s="28" t="s">
        <v>34</v>
      </c>
      <c r="T3" s="28" t="s">
        <v>33</v>
      </c>
      <c r="U3" s="36" t="s">
        <v>54</v>
      </c>
      <c r="V3" s="37" t="s">
        <v>31</v>
      </c>
      <c r="W3" s="37" t="s">
        <v>71</v>
      </c>
    </row>
    <row r="4" spans="1:24" s="1" customFormat="1" ht="15" customHeight="1" x14ac:dyDescent="0.2">
      <c r="A4" s="16">
        <v>1</v>
      </c>
      <c r="B4" s="17">
        <v>2</v>
      </c>
      <c r="C4" s="16">
        <v>3</v>
      </c>
      <c r="D4" s="21">
        <v>4</v>
      </c>
      <c r="E4" s="16">
        <v>5</v>
      </c>
      <c r="F4" s="22">
        <v>6</v>
      </c>
      <c r="G4" s="22">
        <v>7</v>
      </c>
      <c r="H4" s="22">
        <v>8</v>
      </c>
      <c r="I4" s="23">
        <v>9</v>
      </c>
      <c r="J4" s="23">
        <v>10</v>
      </c>
      <c r="K4" s="18">
        <v>11</v>
      </c>
      <c r="L4" s="18">
        <v>12</v>
      </c>
      <c r="M4" s="18">
        <v>13</v>
      </c>
      <c r="N4" s="109">
        <v>14</v>
      </c>
      <c r="O4" s="19">
        <v>15</v>
      </c>
      <c r="P4" s="19">
        <v>16</v>
      </c>
      <c r="Q4" s="19">
        <v>17</v>
      </c>
      <c r="R4" s="19">
        <v>18</v>
      </c>
      <c r="S4" s="19">
        <v>19</v>
      </c>
      <c r="T4" s="19">
        <v>20</v>
      </c>
      <c r="U4" s="38">
        <v>21</v>
      </c>
      <c r="V4" s="38">
        <v>22</v>
      </c>
      <c r="W4" s="38">
        <v>23</v>
      </c>
    </row>
    <row r="5" spans="1:24" ht="11.25" customHeight="1" x14ac:dyDescent="0.2">
      <c r="A5" s="69" t="s">
        <v>86</v>
      </c>
      <c r="B5" s="69" t="s">
        <v>87</v>
      </c>
      <c r="C5" s="71" t="s">
        <v>88</v>
      </c>
      <c r="D5" s="90"/>
      <c r="E5" s="71" t="s">
        <v>89</v>
      </c>
      <c r="F5" s="91">
        <f>10722317/25</f>
        <v>428892.68</v>
      </c>
      <c r="G5" s="92">
        <v>499088.59253333358</v>
      </c>
      <c r="H5" s="92">
        <v>424704.27973268635</v>
      </c>
      <c r="I5" s="92">
        <v>424239.66373268625</v>
      </c>
      <c r="J5" s="92">
        <v>404373.8123005706</v>
      </c>
      <c r="K5" s="72" t="s">
        <v>115</v>
      </c>
      <c r="L5" s="72" t="s">
        <v>116</v>
      </c>
      <c r="M5" s="73" t="s">
        <v>90</v>
      </c>
      <c r="N5" s="110" t="s">
        <v>120</v>
      </c>
      <c r="O5" s="72" t="s">
        <v>116</v>
      </c>
      <c r="P5" s="93" t="s">
        <v>181</v>
      </c>
      <c r="Q5" s="93" t="s">
        <v>182</v>
      </c>
      <c r="R5" s="75" t="s">
        <v>205</v>
      </c>
      <c r="S5" s="75" t="s">
        <v>205</v>
      </c>
      <c r="T5" s="75" t="s">
        <v>205</v>
      </c>
      <c r="U5" s="75" t="s">
        <v>205</v>
      </c>
      <c r="V5" s="75" t="s">
        <v>205</v>
      </c>
      <c r="W5" s="75" t="s">
        <v>205</v>
      </c>
    </row>
    <row r="6" spans="1:24" ht="11.25" customHeight="1" x14ac:dyDescent="0.2">
      <c r="A6" s="69" t="s">
        <v>86</v>
      </c>
      <c r="B6" s="69" t="s">
        <v>87</v>
      </c>
      <c r="C6" s="71" t="s">
        <v>88</v>
      </c>
      <c r="D6" s="90"/>
      <c r="E6" s="71" t="s">
        <v>89</v>
      </c>
      <c r="F6" s="91">
        <f t="shared" ref="F6:F29" si="0">10722317/25</f>
        <v>428892.68</v>
      </c>
      <c r="G6" s="92">
        <v>499088.59253333358</v>
      </c>
      <c r="H6" s="92">
        <v>424704.27973268635</v>
      </c>
      <c r="I6" s="92">
        <v>424239.66373268625</v>
      </c>
      <c r="J6" s="92">
        <v>404373.8123005706</v>
      </c>
      <c r="K6" s="72" t="s">
        <v>115</v>
      </c>
      <c r="L6" s="72" t="s">
        <v>117</v>
      </c>
      <c r="M6" s="73" t="s">
        <v>91</v>
      </c>
      <c r="N6" s="110" t="s">
        <v>121</v>
      </c>
      <c r="O6" s="72" t="s">
        <v>117</v>
      </c>
      <c r="P6" s="93" t="s">
        <v>183</v>
      </c>
      <c r="Q6" s="94" t="s">
        <v>184</v>
      </c>
      <c r="R6" s="95">
        <v>0.65</v>
      </c>
      <c r="S6" s="95">
        <v>0.65</v>
      </c>
      <c r="T6" s="95" t="s">
        <v>205</v>
      </c>
      <c r="U6" s="75">
        <v>0</v>
      </c>
      <c r="V6" s="75">
        <v>0</v>
      </c>
      <c r="W6" s="75" t="s">
        <v>230</v>
      </c>
    </row>
    <row r="7" spans="1:24" ht="11.25" customHeight="1" x14ac:dyDescent="0.2">
      <c r="A7" s="69" t="s">
        <v>86</v>
      </c>
      <c r="B7" s="69" t="s">
        <v>87</v>
      </c>
      <c r="C7" s="71" t="s">
        <v>88</v>
      </c>
      <c r="D7" s="90"/>
      <c r="E7" s="71" t="s">
        <v>89</v>
      </c>
      <c r="F7" s="91">
        <f t="shared" si="0"/>
        <v>428892.68</v>
      </c>
      <c r="G7" s="92">
        <v>499088.59253333358</v>
      </c>
      <c r="H7" s="92">
        <v>424704.27973268635</v>
      </c>
      <c r="I7" s="92">
        <v>424239.66373268625</v>
      </c>
      <c r="J7" s="92">
        <v>404373.8123005706</v>
      </c>
      <c r="K7" s="72" t="s">
        <v>115</v>
      </c>
      <c r="L7" s="72" t="s">
        <v>118</v>
      </c>
      <c r="M7" s="73" t="s">
        <v>92</v>
      </c>
      <c r="N7" s="110" t="s">
        <v>122</v>
      </c>
      <c r="O7" s="72" t="s">
        <v>118</v>
      </c>
      <c r="P7" s="93" t="s">
        <v>185</v>
      </c>
      <c r="Q7" s="93" t="s">
        <v>187</v>
      </c>
      <c r="R7" s="95">
        <v>1</v>
      </c>
      <c r="S7" s="95">
        <v>1</v>
      </c>
      <c r="T7" s="95">
        <v>0.5</v>
      </c>
      <c r="U7" s="75" t="s">
        <v>205</v>
      </c>
      <c r="V7" s="75" t="s">
        <v>205</v>
      </c>
      <c r="W7" s="75" t="s">
        <v>231</v>
      </c>
    </row>
    <row r="8" spans="1:24" ht="11.25" customHeight="1" x14ac:dyDescent="0.2">
      <c r="A8" s="69" t="s">
        <v>86</v>
      </c>
      <c r="B8" s="69" t="s">
        <v>87</v>
      </c>
      <c r="C8" s="71" t="s">
        <v>88</v>
      </c>
      <c r="D8" s="90"/>
      <c r="E8" s="71" t="s">
        <v>89</v>
      </c>
      <c r="F8" s="91">
        <f t="shared" si="0"/>
        <v>428892.68</v>
      </c>
      <c r="G8" s="92">
        <v>499088.59253333358</v>
      </c>
      <c r="H8" s="92">
        <v>424704.27973268635</v>
      </c>
      <c r="I8" s="92">
        <v>424239.66373268625</v>
      </c>
      <c r="J8" s="92">
        <v>404373.8123005706</v>
      </c>
      <c r="K8" s="72" t="s">
        <v>115</v>
      </c>
      <c r="L8" s="72" t="s">
        <v>119</v>
      </c>
      <c r="M8" s="73" t="s">
        <v>93</v>
      </c>
      <c r="N8" s="110" t="s">
        <v>123</v>
      </c>
      <c r="O8" s="72" t="s">
        <v>119</v>
      </c>
      <c r="P8" s="96" t="s">
        <v>186</v>
      </c>
      <c r="Q8" s="96" t="s">
        <v>188</v>
      </c>
      <c r="R8" s="95">
        <v>1</v>
      </c>
      <c r="S8" s="95">
        <v>1</v>
      </c>
      <c r="T8" s="114">
        <v>0.95</v>
      </c>
      <c r="U8" s="75" t="s">
        <v>205</v>
      </c>
      <c r="V8" s="75" t="s">
        <v>205</v>
      </c>
      <c r="W8" s="97" t="s">
        <v>233</v>
      </c>
    </row>
    <row r="9" spans="1:24" ht="11.25" customHeight="1" x14ac:dyDescent="0.2">
      <c r="A9" s="69" t="s">
        <v>86</v>
      </c>
      <c r="B9" s="69" t="s">
        <v>87</v>
      </c>
      <c r="C9" s="71" t="s">
        <v>88</v>
      </c>
      <c r="D9" s="90"/>
      <c r="E9" s="71" t="s">
        <v>89</v>
      </c>
      <c r="F9" s="91">
        <f t="shared" si="0"/>
        <v>428892.68</v>
      </c>
      <c r="G9" s="92">
        <v>499088.59253333358</v>
      </c>
      <c r="H9" s="92">
        <v>424704.27973268635</v>
      </c>
      <c r="I9" s="92">
        <v>424239.66373268625</v>
      </c>
      <c r="J9" s="92">
        <v>404373.8123005706</v>
      </c>
      <c r="K9" s="72" t="s">
        <v>115</v>
      </c>
      <c r="L9" s="72" t="s">
        <v>119</v>
      </c>
      <c r="M9" s="73" t="s">
        <v>94</v>
      </c>
      <c r="N9" s="110" t="s">
        <v>124</v>
      </c>
      <c r="O9" s="72" t="s">
        <v>119</v>
      </c>
      <c r="P9" s="93" t="s">
        <v>189</v>
      </c>
      <c r="Q9" s="93" t="s">
        <v>190</v>
      </c>
      <c r="R9" s="98">
        <v>5</v>
      </c>
      <c r="S9" s="98">
        <v>5</v>
      </c>
      <c r="T9" s="95">
        <v>0.6</v>
      </c>
      <c r="U9" s="75">
        <v>3</v>
      </c>
      <c r="V9" s="75">
        <v>5</v>
      </c>
      <c r="W9" s="75" t="s">
        <v>234</v>
      </c>
    </row>
    <row r="10" spans="1:24" ht="11.25" customHeight="1" x14ac:dyDescent="0.2">
      <c r="A10" s="69" t="s">
        <v>86</v>
      </c>
      <c r="B10" s="69" t="s">
        <v>87</v>
      </c>
      <c r="C10" s="71" t="s">
        <v>88</v>
      </c>
      <c r="D10" s="90"/>
      <c r="E10" s="71" t="s">
        <v>89</v>
      </c>
      <c r="F10" s="91">
        <f t="shared" si="0"/>
        <v>428892.68</v>
      </c>
      <c r="G10" s="92">
        <v>499088.59253333358</v>
      </c>
      <c r="H10" s="92">
        <v>424704.27973268635</v>
      </c>
      <c r="I10" s="92">
        <v>424239.66373268625</v>
      </c>
      <c r="J10" s="92">
        <v>404373.8123005706</v>
      </c>
      <c r="K10" s="72" t="s">
        <v>115</v>
      </c>
      <c r="L10" s="72" t="s">
        <v>119</v>
      </c>
      <c r="M10" s="73" t="s">
        <v>95</v>
      </c>
      <c r="N10" s="110" t="s">
        <v>125</v>
      </c>
      <c r="O10" s="72" t="s">
        <v>119</v>
      </c>
      <c r="P10" s="93" t="s">
        <v>191</v>
      </c>
      <c r="Q10" s="93" t="s">
        <v>192</v>
      </c>
      <c r="R10" s="98">
        <v>2</v>
      </c>
      <c r="S10" s="98">
        <v>2</v>
      </c>
      <c r="T10" s="115">
        <v>0.5</v>
      </c>
      <c r="U10" s="75">
        <v>0</v>
      </c>
      <c r="V10" s="75">
        <v>2</v>
      </c>
      <c r="W10" s="75" t="s">
        <v>235</v>
      </c>
    </row>
    <row r="11" spans="1:24" ht="11.25" customHeight="1" x14ac:dyDescent="0.2">
      <c r="A11" s="69" t="s">
        <v>86</v>
      </c>
      <c r="B11" s="69" t="s">
        <v>87</v>
      </c>
      <c r="C11" s="71" t="s">
        <v>88</v>
      </c>
      <c r="D11" s="90"/>
      <c r="E11" s="71" t="s">
        <v>89</v>
      </c>
      <c r="F11" s="91">
        <f t="shared" si="0"/>
        <v>428892.68</v>
      </c>
      <c r="G11" s="92">
        <v>499088.59253333358</v>
      </c>
      <c r="H11" s="92">
        <v>424704.27973268635</v>
      </c>
      <c r="I11" s="92">
        <v>424239.66373268625</v>
      </c>
      <c r="J11" s="92">
        <v>404373.8123005706</v>
      </c>
      <c r="K11" s="72" t="s">
        <v>115</v>
      </c>
      <c r="L11" s="72" t="s">
        <v>119</v>
      </c>
      <c r="M11" s="73" t="s">
        <v>96</v>
      </c>
      <c r="N11" s="110" t="s">
        <v>126</v>
      </c>
      <c r="O11" s="72" t="s">
        <v>119</v>
      </c>
      <c r="P11" s="70" t="s">
        <v>193</v>
      </c>
      <c r="Q11" s="93" t="s">
        <v>194</v>
      </c>
      <c r="R11" s="98">
        <v>34</v>
      </c>
      <c r="S11" s="98">
        <v>34</v>
      </c>
      <c r="T11" s="113">
        <v>1</v>
      </c>
      <c r="U11" s="75">
        <v>17</v>
      </c>
      <c r="V11" s="75">
        <v>34</v>
      </c>
      <c r="W11" s="75" t="s">
        <v>236</v>
      </c>
    </row>
    <row r="12" spans="1:24" ht="11.25" customHeight="1" x14ac:dyDescent="0.2">
      <c r="A12" s="69" t="s">
        <v>86</v>
      </c>
      <c r="B12" s="69" t="s">
        <v>87</v>
      </c>
      <c r="C12" s="71" t="s">
        <v>88</v>
      </c>
      <c r="D12" s="90"/>
      <c r="E12" s="71" t="s">
        <v>89</v>
      </c>
      <c r="F12" s="91">
        <f t="shared" si="0"/>
        <v>428892.68</v>
      </c>
      <c r="G12" s="92">
        <v>499088.59253333358</v>
      </c>
      <c r="H12" s="92">
        <v>424704.27973268635</v>
      </c>
      <c r="I12" s="92">
        <v>424239.66373268625</v>
      </c>
      <c r="J12" s="92">
        <v>404373.8123005706</v>
      </c>
      <c r="K12" s="72" t="s">
        <v>115</v>
      </c>
      <c r="L12" s="72" t="s">
        <v>119</v>
      </c>
      <c r="M12" s="73" t="s">
        <v>97</v>
      </c>
      <c r="N12" s="110" t="s">
        <v>127</v>
      </c>
      <c r="O12" s="72" t="s">
        <v>119</v>
      </c>
      <c r="P12" s="93" t="s">
        <v>195</v>
      </c>
      <c r="Q12" s="93" t="s">
        <v>196</v>
      </c>
      <c r="R12" s="95">
        <v>1</v>
      </c>
      <c r="S12" s="95">
        <v>1</v>
      </c>
      <c r="T12" s="95">
        <v>0</v>
      </c>
      <c r="U12" s="75">
        <v>0</v>
      </c>
      <c r="V12" s="75">
        <v>0</v>
      </c>
      <c r="W12" s="75" t="s">
        <v>246</v>
      </c>
    </row>
    <row r="13" spans="1:24" ht="11.25" customHeight="1" x14ac:dyDescent="0.2">
      <c r="A13" s="69" t="s">
        <v>86</v>
      </c>
      <c r="B13" s="69" t="s">
        <v>87</v>
      </c>
      <c r="C13" s="71" t="s">
        <v>88</v>
      </c>
      <c r="D13" s="90"/>
      <c r="E13" s="71" t="s">
        <v>89</v>
      </c>
      <c r="F13" s="91">
        <f t="shared" si="0"/>
        <v>428892.68</v>
      </c>
      <c r="G13" s="92">
        <v>499088.59253333358</v>
      </c>
      <c r="H13" s="92">
        <v>424704.27973268635</v>
      </c>
      <c r="I13" s="92">
        <v>424239.66373268625</v>
      </c>
      <c r="J13" s="92">
        <v>404373.8123005706</v>
      </c>
      <c r="K13" s="72" t="s">
        <v>115</v>
      </c>
      <c r="L13" s="72" t="s">
        <v>119</v>
      </c>
      <c r="M13" s="73" t="s">
        <v>98</v>
      </c>
      <c r="N13" s="110" t="s">
        <v>128</v>
      </c>
      <c r="O13" s="72" t="s">
        <v>119</v>
      </c>
      <c r="P13" s="93" t="s">
        <v>197</v>
      </c>
      <c r="Q13" s="93" t="s">
        <v>198</v>
      </c>
      <c r="R13" s="95">
        <v>1</v>
      </c>
      <c r="S13" s="95">
        <v>1</v>
      </c>
      <c r="T13" s="115">
        <v>0.8</v>
      </c>
      <c r="U13" s="75" t="s">
        <v>205</v>
      </c>
      <c r="V13" s="75" t="s">
        <v>205</v>
      </c>
      <c r="W13" s="75" t="s">
        <v>247</v>
      </c>
      <c r="X13" s="54"/>
    </row>
    <row r="14" spans="1:24" ht="11.25" customHeight="1" x14ac:dyDescent="0.2">
      <c r="A14" s="69" t="s">
        <v>86</v>
      </c>
      <c r="B14" s="69" t="s">
        <v>87</v>
      </c>
      <c r="C14" s="71" t="s">
        <v>88</v>
      </c>
      <c r="D14" s="90"/>
      <c r="E14" s="71" t="s">
        <v>89</v>
      </c>
      <c r="F14" s="91">
        <f t="shared" si="0"/>
        <v>428892.68</v>
      </c>
      <c r="G14" s="92">
        <v>499088.59253333358</v>
      </c>
      <c r="H14" s="92">
        <v>424704.27973268635</v>
      </c>
      <c r="I14" s="92">
        <v>424239.66373268625</v>
      </c>
      <c r="J14" s="92">
        <v>404373.8123005706</v>
      </c>
      <c r="K14" s="72" t="s">
        <v>115</v>
      </c>
      <c r="L14" s="72" t="s">
        <v>118</v>
      </c>
      <c r="M14" s="73" t="s">
        <v>99</v>
      </c>
      <c r="N14" s="110" t="s">
        <v>129</v>
      </c>
      <c r="O14" s="72" t="s">
        <v>118</v>
      </c>
      <c r="P14" s="96" t="s">
        <v>199</v>
      </c>
      <c r="Q14" s="96" t="s">
        <v>200</v>
      </c>
      <c r="R14" s="95">
        <v>0.5</v>
      </c>
      <c r="S14" s="95">
        <v>0.5</v>
      </c>
      <c r="T14" s="115">
        <v>-0.15</v>
      </c>
      <c r="U14" s="75">
        <v>5521</v>
      </c>
      <c r="V14" s="75">
        <v>6489</v>
      </c>
      <c r="W14" s="75" t="s">
        <v>232</v>
      </c>
      <c r="X14" s="103"/>
    </row>
    <row r="15" spans="1:24" ht="11.25" customHeight="1" x14ac:dyDescent="0.2">
      <c r="A15" s="69" t="s">
        <v>86</v>
      </c>
      <c r="B15" s="69" t="s">
        <v>87</v>
      </c>
      <c r="C15" s="71" t="s">
        <v>88</v>
      </c>
      <c r="D15" s="90"/>
      <c r="E15" s="71" t="s">
        <v>89</v>
      </c>
      <c r="F15" s="91">
        <f t="shared" si="0"/>
        <v>428892.68</v>
      </c>
      <c r="G15" s="92">
        <v>499088.59253333358</v>
      </c>
      <c r="H15" s="92">
        <v>424704.27973268635</v>
      </c>
      <c r="I15" s="92">
        <v>424239.66373268625</v>
      </c>
      <c r="J15" s="92">
        <v>404373.8123005706</v>
      </c>
      <c r="K15" s="72" t="s">
        <v>115</v>
      </c>
      <c r="L15" s="72" t="s">
        <v>119</v>
      </c>
      <c r="M15" s="73" t="s">
        <v>100</v>
      </c>
      <c r="N15" s="110" t="s">
        <v>130</v>
      </c>
      <c r="O15" s="72" t="s">
        <v>119</v>
      </c>
      <c r="P15" s="93" t="s">
        <v>201</v>
      </c>
      <c r="Q15" s="93" t="s">
        <v>202</v>
      </c>
      <c r="R15" s="95">
        <v>1</v>
      </c>
      <c r="S15" s="95">
        <v>1</v>
      </c>
      <c r="T15" s="95">
        <v>1.8</v>
      </c>
      <c r="U15" s="75">
        <v>108</v>
      </c>
      <c r="V15" s="75">
        <v>60</v>
      </c>
      <c r="W15" s="75" t="s">
        <v>238</v>
      </c>
      <c r="X15" s="103"/>
    </row>
    <row r="16" spans="1:24" ht="11.25" customHeight="1" x14ac:dyDescent="0.2">
      <c r="A16" s="69" t="s">
        <v>86</v>
      </c>
      <c r="B16" s="69" t="s">
        <v>87</v>
      </c>
      <c r="C16" s="71" t="s">
        <v>88</v>
      </c>
      <c r="D16" s="90"/>
      <c r="E16" s="71" t="s">
        <v>89</v>
      </c>
      <c r="F16" s="91">
        <f t="shared" si="0"/>
        <v>428892.68</v>
      </c>
      <c r="G16" s="92">
        <v>499088.59253333358</v>
      </c>
      <c r="H16" s="92">
        <v>424704.27973268635</v>
      </c>
      <c r="I16" s="92">
        <v>424239.66373268625</v>
      </c>
      <c r="J16" s="92">
        <v>404373.8123005706</v>
      </c>
      <c r="K16" s="72" t="s">
        <v>115</v>
      </c>
      <c r="L16" s="72" t="s">
        <v>119</v>
      </c>
      <c r="M16" s="73" t="s">
        <v>101</v>
      </c>
      <c r="N16" s="110" t="s">
        <v>131</v>
      </c>
      <c r="O16" s="72" t="s">
        <v>119</v>
      </c>
      <c r="P16" s="93" t="s">
        <v>203</v>
      </c>
      <c r="Q16" s="93" t="s">
        <v>204</v>
      </c>
      <c r="R16" s="95">
        <v>0.8</v>
      </c>
      <c r="S16" s="95">
        <v>0.8</v>
      </c>
      <c r="T16" s="95">
        <v>1.32</v>
      </c>
      <c r="U16" s="75">
        <v>276</v>
      </c>
      <c r="V16" s="75">
        <v>209</v>
      </c>
      <c r="W16" s="75" t="s">
        <v>239</v>
      </c>
      <c r="X16" s="103"/>
    </row>
    <row r="17" spans="1:24" ht="11.25" customHeight="1" x14ac:dyDescent="0.2">
      <c r="A17" s="69" t="s">
        <v>86</v>
      </c>
      <c r="B17" s="69" t="s">
        <v>87</v>
      </c>
      <c r="C17" s="71" t="s">
        <v>88</v>
      </c>
      <c r="D17" s="90"/>
      <c r="E17" s="71" t="s">
        <v>89</v>
      </c>
      <c r="F17" s="91">
        <f t="shared" si="0"/>
        <v>428892.68</v>
      </c>
      <c r="G17" s="92">
        <v>499088.59253333358</v>
      </c>
      <c r="H17" s="92">
        <v>424704.27973268635</v>
      </c>
      <c r="I17" s="92">
        <v>424239.66373268625</v>
      </c>
      <c r="J17" s="92">
        <v>404373.8123005706</v>
      </c>
      <c r="K17" s="72" t="s">
        <v>115</v>
      </c>
      <c r="L17" s="72" t="s">
        <v>119</v>
      </c>
      <c r="M17" s="73" t="s">
        <v>102</v>
      </c>
      <c r="N17" s="110" t="s">
        <v>132</v>
      </c>
      <c r="O17" s="72" t="s">
        <v>119</v>
      </c>
      <c r="P17" s="93" t="s">
        <v>206</v>
      </c>
      <c r="Q17" s="93" t="s">
        <v>207</v>
      </c>
      <c r="R17" s="95">
        <v>0.9</v>
      </c>
      <c r="S17" s="95">
        <v>0.9</v>
      </c>
      <c r="T17" s="113">
        <v>1.6958</v>
      </c>
      <c r="U17" s="75">
        <v>4165</v>
      </c>
      <c r="V17" s="75">
        <v>2456</v>
      </c>
      <c r="W17" s="75" t="s">
        <v>248</v>
      </c>
      <c r="X17" s="103"/>
    </row>
    <row r="18" spans="1:24" ht="11.25" customHeight="1" x14ac:dyDescent="0.2">
      <c r="A18" s="69" t="s">
        <v>86</v>
      </c>
      <c r="B18" s="69" t="s">
        <v>87</v>
      </c>
      <c r="C18" s="71" t="s">
        <v>88</v>
      </c>
      <c r="D18" s="90"/>
      <c r="E18" s="71" t="s">
        <v>89</v>
      </c>
      <c r="F18" s="91">
        <f t="shared" si="0"/>
        <v>428892.68</v>
      </c>
      <c r="G18" s="92">
        <v>499088.59253333358</v>
      </c>
      <c r="H18" s="92">
        <v>424704.27973268635</v>
      </c>
      <c r="I18" s="92">
        <v>424239.66373268625</v>
      </c>
      <c r="J18" s="92">
        <v>404373.8123005706</v>
      </c>
      <c r="K18" s="72" t="s">
        <v>115</v>
      </c>
      <c r="L18" s="72" t="s">
        <v>119</v>
      </c>
      <c r="M18" s="73" t="s">
        <v>103</v>
      </c>
      <c r="N18" s="110" t="s">
        <v>133</v>
      </c>
      <c r="O18" s="72" t="s">
        <v>119</v>
      </c>
      <c r="P18" s="93" t="s">
        <v>208</v>
      </c>
      <c r="Q18" s="93" t="s">
        <v>209</v>
      </c>
      <c r="R18" s="95">
        <v>0.6</v>
      </c>
      <c r="S18" s="95">
        <v>0.6</v>
      </c>
      <c r="T18" s="95">
        <v>1.02</v>
      </c>
      <c r="U18" s="75">
        <v>152</v>
      </c>
      <c r="V18" s="75">
        <v>148</v>
      </c>
      <c r="W18" s="75" t="s">
        <v>249</v>
      </c>
      <c r="X18" s="103"/>
    </row>
    <row r="19" spans="1:24" ht="11.25" customHeight="1" x14ac:dyDescent="0.2">
      <c r="A19" s="69" t="s">
        <v>86</v>
      </c>
      <c r="B19" s="69" t="s">
        <v>87</v>
      </c>
      <c r="C19" s="71" t="s">
        <v>88</v>
      </c>
      <c r="D19" s="90"/>
      <c r="E19" s="71" t="s">
        <v>89</v>
      </c>
      <c r="F19" s="91">
        <f t="shared" si="0"/>
        <v>428892.68</v>
      </c>
      <c r="G19" s="92">
        <v>499088.59253333358</v>
      </c>
      <c r="H19" s="92">
        <v>424704.27973268635</v>
      </c>
      <c r="I19" s="92">
        <v>424239.66373268625</v>
      </c>
      <c r="J19" s="92">
        <v>404373.8123005706</v>
      </c>
      <c r="K19" s="72" t="s">
        <v>115</v>
      </c>
      <c r="L19" s="72" t="s">
        <v>119</v>
      </c>
      <c r="M19" s="73" t="s">
        <v>104</v>
      </c>
      <c r="N19" s="110" t="s">
        <v>132</v>
      </c>
      <c r="O19" s="72" t="s">
        <v>119</v>
      </c>
      <c r="P19" s="93" t="s">
        <v>206</v>
      </c>
      <c r="Q19" s="93" t="s">
        <v>207</v>
      </c>
      <c r="R19" s="99">
        <v>0.55830000000000002</v>
      </c>
      <c r="S19" s="99">
        <v>0.55830000000000002</v>
      </c>
      <c r="T19" s="99">
        <v>1.0125999999999999</v>
      </c>
      <c r="U19" s="75">
        <v>1200</v>
      </c>
      <c r="V19" s="75">
        <v>1185</v>
      </c>
      <c r="W19" s="75" t="s">
        <v>248</v>
      </c>
      <c r="X19" s="103"/>
    </row>
    <row r="20" spans="1:24" ht="11.25" customHeight="1" x14ac:dyDescent="0.2">
      <c r="A20" s="69" t="s">
        <v>86</v>
      </c>
      <c r="B20" s="69" t="s">
        <v>87</v>
      </c>
      <c r="C20" s="71" t="s">
        <v>88</v>
      </c>
      <c r="D20" s="90"/>
      <c r="E20" s="71" t="s">
        <v>89</v>
      </c>
      <c r="F20" s="91">
        <f t="shared" si="0"/>
        <v>428892.68</v>
      </c>
      <c r="G20" s="92">
        <v>499088.59253333358</v>
      </c>
      <c r="H20" s="92">
        <v>424704.27973268635</v>
      </c>
      <c r="I20" s="92">
        <v>424239.66373268625</v>
      </c>
      <c r="J20" s="92">
        <v>404373.8123005706</v>
      </c>
      <c r="K20" s="72" t="s">
        <v>115</v>
      </c>
      <c r="L20" s="72" t="s">
        <v>119</v>
      </c>
      <c r="M20" s="73" t="s">
        <v>105</v>
      </c>
      <c r="N20" s="110" t="s">
        <v>134</v>
      </c>
      <c r="O20" s="72" t="s">
        <v>119</v>
      </c>
      <c r="P20" s="93" t="s">
        <v>210</v>
      </c>
      <c r="Q20" s="93" t="s">
        <v>211</v>
      </c>
      <c r="R20" s="74">
        <v>24</v>
      </c>
      <c r="S20" s="74">
        <v>24</v>
      </c>
      <c r="T20" s="99">
        <v>1.25</v>
      </c>
      <c r="U20" s="75">
        <v>30</v>
      </c>
      <c r="V20" s="75">
        <v>24</v>
      </c>
      <c r="W20" s="75" t="s">
        <v>241</v>
      </c>
      <c r="X20" s="103"/>
    </row>
    <row r="21" spans="1:24" ht="11.25" customHeight="1" x14ac:dyDescent="0.2">
      <c r="A21" s="69" t="s">
        <v>86</v>
      </c>
      <c r="B21" s="69" t="s">
        <v>87</v>
      </c>
      <c r="C21" s="71" t="s">
        <v>88</v>
      </c>
      <c r="D21" s="90"/>
      <c r="E21" s="71" t="s">
        <v>89</v>
      </c>
      <c r="F21" s="91">
        <f t="shared" si="0"/>
        <v>428892.68</v>
      </c>
      <c r="G21" s="92">
        <v>499088.59253333358</v>
      </c>
      <c r="H21" s="92">
        <v>424704.27973268635</v>
      </c>
      <c r="I21" s="92">
        <v>424239.66373268625</v>
      </c>
      <c r="J21" s="92">
        <v>404373.8123005706</v>
      </c>
      <c r="K21" s="72" t="s">
        <v>115</v>
      </c>
      <c r="L21" s="72" t="s">
        <v>119</v>
      </c>
      <c r="M21" s="73" t="s">
        <v>106</v>
      </c>
      <c r="N21" s="110" t="s">
        <v>131</v>
      </c>
      <c r="O21" s="72" t="s">
        <v>119</v>
      </c>
      <c r="P21" s="93" t="s">
        <v>212</v>
      </c>
      <c r="Q21" s="93" t="s">
        <v>213</v>
      </c>
      <c r="R21" s="95">
        <v>0.55000000000000004</v>
      </c>
      <c r="S21" s="95">
        <v>0.55000000000000004</v>
      </c>
      <c r="T21" s="99">
        <v>1.6991000000000001</v>
      </c>
      <c r="U21" s="75">
        <v>960</v>
      </c>
      <c r="V21" s="75">
        <v>565</v>
      </c>
      <c r="W21" s="75" t="s">
        <v>239</v>
      </c>
      <c r="X21" s="103"/>
    </row>
    <row r="22" spans="1:24" ht="11.25" customHeight="1" x14ac:dyDescent="0.2">
      <c r="A22" s="69" t="s">
        <v>86</v>
      </c>
      <c r="B22" s="69" t="s">
        <v>87</v>
      </c>
      <c r="C22" s="71" t="s">
        <v>88</v>
      </c>
      <c r="D22" s="90"/>
      <c r="E22" s="71" t="s">
        <v>89</v>
      </c>
      <c r="F22" s="91">
        <f t="shared" si="0"/>
        <v>428892.68</v>
      </c>
      <c r="G22" s="92">
        <v>499088.59253333358</v>
      </c>
      <c r="H22" s="92">
        <v>424704.27973268635</v>
      </c>
      <c r="I22" s="92">
        <v>424239.66373268625</v>
      </c>
      <c r="J22" s="92">
        <v>404373.8123005706</v>
      </c>
      <c r="K22" s="72" t="s">
        <v>115</v>
      </c>
      <c r="L22" s="72" t="s">
        <v>119</v>
      </c>
      <c r="M22" s="73" t="s">
        <v>107</v>
      </c>
      <c r="N22" s="110" t="s">
        <v>135</v>
      </c>
      <c r="O22" s="72" t="s">
        <v>119</v>
      </c>
      <c r="P22" s="93" t="s">
        <v>214</v>
      </c>
      <c r="Q22" s="93" t="s">
        <v>215</v>
      </c>
      <c r="R22" s="95">
        <v>0.55000000000000004</v>
      </c>
      <c r="S22" s="95">
        <v>0.55000000000000004</v>
      </c>
      <c r="T22" s="99">
        <v>1.7791999999999999</v>
      </c>
      <c r="U22" s="75">
        <v>1080</v>
      </c>
      <c r="V22" s="75">
        <v>607</v>
      </c>
      <c r="W22" s="75" t="s">
        <v>250</v>
      </c>
      <c r="X22" s="103"/>
    </row>
    <row r="23" spans="1:24" ht="11.25" customHeight="1" x14ac:dyDescent="0.2">
      <c r="A23" s="69" t="s">
        <v>86</v>
      </c>
      <c r="B23" s="69" t="s">
        <v>87</v>
      </c>
      <c r="C23" s="71" t="s">
        <v>88</v>
      </c>
      <c r="D23" s="90"/>
      <c r="E23" s="71" t="s">
        <v>89</v>
      </c>
      <c r="F23" s="91">
        <f t="shared" si="0"/>
        <v>428892.68</v>
      </c>
      <c r="G23" s="92">
        <v>499088.59253333358</v>
      </c>
      <c r="H23" s="92">
        <v>424704.27973268635</v>
      </c>
      <c r="I23" s="92">
        <v>424239.66373268625</v>
      </c>
      <c r="J23" s="92">
        <v>404373.8123005706</v>
      </c>
      <c r="K23" s="72" t="s">
        <v>115</v>
      </c>
      <c r="L23" s="72" t="s">
        <v>118</v>
      </c>
      <c r="M23" s="73" t="s">
        <v>108</v>
      </c>
      <c r="N23" s="110" t="s">
        <v>136</v>
      </c>
      <c r="O23" s="72" t="s">
        <v>118</v>
      </c>
      <c r="P23" s="70" t="s">
        <v>218</v>
      </c>
      <c r="Q23" s="70" t="s">
        <v>219</v>
      </c>
      <c r="R23" s="95">
        <v>1</v>
      </c>
      <c r="S23" s="95">
        <v>1</v>
      </c>
      <c r="T23" s="99">
        <v>0</v>
      </c>
      <c r="U23" s="75" t="s">
        <v>205</v>
      </c>
      <c r="V23" s="75" t="s">
        <v>205</v>
      </c>
      <c r="W23" s="75" t="s">
        <v>231</v>
      </c>
      <c r="X23" s="103"/>
    </row>
    <row r="24" spans="1:24" ht="11.25" customHeight="1" x14ac:dyDescent="0.2">
      <c r="A24" s="69" t="s">
        <v>86</v>
      </c>
      <c r="B24" s="69" t="s">
        <v>87</v>
      </c>
      <c r="C24" s="71" t="s">
        <v>88</v>
      </c>
      <c r="D24" s="90"/>
      <c r="E24" s="71" t="s">
        <v>89</v>
      </c>
      <c r="F24" s="91">
        <f t="shared" si="0"/>
        <v>428892.68</v>
      </c>
      <c r="G24" s="92">
        <v>499088.59253333358</v>
      </c>
      <c r="H24" s="92">
        <v>424704.27973268635</v>
      </c>
      <c r="I24" s="92">
        <v>424239.66373268625</v>
      </c>
      <c r="J24" s="92">
        <v>404373.8123005706</v>
      </c>
      <c r="K24" s="72" t="s">
        <v>115</v>
      </c>
      <c r="L24" s="72" t="s">
        <v>119</v>
      </c>
      <c r="M24" s="73" t="s">
        <v>109</v>
      </c>
      <c r="N24" s="110" t="s">
        <v>137</v>
      </c>
      <c r="O24" s="72" t="s">
        <v>119</v>
      </c>
      <c r="P24" s="70" t="s">
        <v>220</v>
      </c>
      <c r="Q24" s="70" t="s">
        <v>221</v>
      </c>
      <c r="R24" s="95">
        <v>1</v>
      </c>
      <c r="S24" s="95">
        <v>1</v>
      </c>
      <c r="T24" s="95">
        <v>1</v>
      </c>
      <c r="U24" s="75">
        <v>9</v>
      </c>
      <c r="V24" s="75">
        <v>9</v>
      </c>
      <c r="W24" s="75" t="s">
        <v>242</v>
      </c>
      <c r="X24" s="103"/>
    </row>
    <row r="25" spans="1:24" ht="11.25" customHeight="1" x14ac:dyDescent="0.2">
      <c r="A25" s="69" t="s">
        <v>86</v>
      </c>
      <c r="B25" s="69" t="s">
        <v>87</v>
      </c>
      <c r="C25" s="71" t="s">
        <v>88</v>
      </c>
      <c r="D25" s="90"/>
      <c r="E25" s="71" t="s">
        <v>89</v>
      </c>
      <c r="F25" s="91">
        <f t="shared" si="0"/>
        <v>428892.68</v>
      </c>
      <c r="G25" s="92">
        <v>499088.59253333358</v>
      </c>
      <c r="H25" s="92">
        <v>424704.27973268635</v>
      </c>
      <c r="I25" s="92">
        <v>424239.66373268625</v>
      </c>
      <c r="J25" s="92">
        <v>404373.8123005706</v>
      </c>
      <c r="K25" s="72" t="s">
        <v>115</v>
      </c>
      <c r="L25" s="72" t="s">
        <v>119</v>
      </c>
      <c r="M25" s="73" t="s">
        <v>110</v>
      </c>
      <c r="N25" s="110" t="s">
        <v>138</v>
      </c>
      <c r="O25" s="72" t="s">
        <v>119</v>
      </c>
      <c r="P25" s="70" t="s">
        <v>222</v>
      </c>
      <c r="Q25" s="70" t="s">
        <v>223</v>
      </c>
      <c r="R25" s="95">
        <v>1</v>
      </c>
      <c r="S25" s="95">
        <v>1</v>
      </c>
      <c r="T25" s="95">
        <v>1</v>
      </c>
      <c r="U25" s="75">
        <v>599</v>
      </c>
      <c r="V25" s="75">
        <v>599</v>
      </c>
      <c r="W25" s="75" t="s">
        <v>240</v>
      </c>
      <c r="X25" s="103"/>
    </row>
    <row r="26" spans="1:24" ht="11.25" customHeight="1" x14ac:dyDescent="0.2">
      <c r="A26" s="69" t="s">
        <v>86</v>
      </c>
      <c r="B26" s="69" t="s">
        <v>87</v>
      </c>
      <c r="C26" s="71" t="s">
        <v>88</v>
      </c>
      <c r="D26" s="90"/>
      <c r="E26" s="71" t="s">
        <v>89</v>
      </c>
      <c r="F26" s="91">
        <f t="shared" si="0"/>
        <v>428892.68</v>
      </c>
      <c r="G26" s="92">
        <v>499088.59253333358</v>
      </c>
      <c r="H26" s="92">
        <v>424704.27973268635</v>
      </c>
      <c r="I26" s="92">
        <v>424239.66373268625</v>
      </c>
      <c r="J26" s="92">
        <v>404373.8123005706</v>
      </c>
      <c r="K26" s="72" t="s">
        <v>115</v>
      </c>
      <c r="L26" s="72" t="s">
        <v>118</v>
      </c>
      <c r="M26" s="73" t="s">
        <v>111</v>
      </c>
      <c r="N26" s="110" t="s">
        <v>139</v>
      </c>
      <c r="O26" s="72" t="s">
        <v>118</v>
      </c>
      <c r="P26" s="93" t="s">
        <v>216</v>
      </c>
      <c r="Q26" s="93" t="s">
        <v>217</v>
      </c>
      <c r="R26" s="74">
        <v>3</v>
      </c>
      <c r="S26" s="74">
        <v>3</v>
      </c>
      <c r="T26" s="75">
        <v>0</v>
      </c>
      <c r="U26" s="75">
        <v>0</v>
      </c>
      <c r="V26" s="75">
        <v>0</v>
      </c>
      <c r="W26" s="75" t="s">
        <v>243</v>
      </c>
    </row>
    <row r="27" spans="1:24" ht="11.25" customHeight="1" x14ac:dyDescent="0.2">
      <c r="A27" s="69" t="s">
        <v>86</v>
      </c>
      <c r="B27" s="69" t="s">
        <v>87</v>
      </c>
      <c r="C27" s="71" t="s">
        <v>88</v>
      </c>
      <c r="D27" s="90"/>
      <c r="E27" s="71" t="s">
        <v>89</v>
      </c>
      <c r="F27" s="91">
        <f t="shared" si="0"/>
        <v>428892.68</v>
      </c>
      <c r="G27" s="92">
        <v>499088.59253333358</v>
      </c>
      <c r="H27" s="92">
        <v>424704.27973268635</v>
      </c>
      <c r="I27" s="92">
        <v>424239.66373268625</v>
      </c>
      <c r="J27" s="92">
        <v>404373.8123005706</v>
      </c>
      <c r="K27" s="72" t="s">
        <v>115</v>
      </c>
      <c r="L27" s="72" t="s">
        <v>119</v>
      </c>
      <c r="M27" s="73" t="s">
        <v>112</v>
      </c>
      <c r="N27" s="110" t="s">
        <v>140</v>
      </c>
      <c r="O27" s="72" t="s">
        <v>119</v>
      </c>
      <c r="P27" s="70" t="s">
        <v>224</v>
      </c>
      <c r="Q27" s="70" t="s">
        <v>225</v>
      </c>
      <c r="R27" s="74">
        <v>4</v>
      </c>
      <c r="S27" s="74">
        <v>4</v>
      </c>
      <c r="T27" s="75">
        <v>0</v>
      </c>
      <c r="U27" s="75">
        <v>0</v>
      </c>
      <c r="V27" s="75">
        <v>0</v>
      </c>
      <c r="W27" s="75" t="s">
        <v>251</v>
      </c>
    </row>
    <row r="28" spans="1:24" ht="11.25" customHeight="1" x14ac:dyDescent="0.2">
      <c r="A28" s="69" t="s">
        <v>86</v>
      </c>
      <c r="B28" s="69" t="s">
        <v>87</v>
      </c>
      <c r="C28" s="71" t="s">
        <v>88</v>
      </c>
      <c r="D28" s="90"/>
      <c r="E28" s="71" t="s">
        <v>89</v>
      </c>
      <c r="F28" s="91">
        <f t="shared" si="0"/>
        <v>428892.68</v>
      </c>
      <c r="G28" s="92">
        <v>499088.59253333358</v>
      </c>
      <c r="H28" s="92">
        <v>424704.27973268635</v>
      </c>
      <c r="I28" s="92">
        <v>424239.66373268625</v>
      </c>
      <c r="J28" s="92">
        <v>404373.8123005706</v>
      </c>
      <c r="K28" s="72" t="s">
        <v>115</v>
      </c>
      <c r="L28" s="72" t="s">
        <v>119</v>
      </c>
      <c r="M28" s="73" t="s">
        <v>113</v>
      </c>
      <c r="N28" s="110" t="s">
        <v>141</v>
      </c>
      <c r="O28" s="72" t="s">
        <v>119</v>
      </c>
      <c r="P28" s="70" t="s">
        <v>226</v>
      </c>
      <c r="Q28" s="70" t="s">
        <v>227</v>
      </c>
      <c r="R28" s="95">
        <v>1</v>
      </c>
      <c r="S28" s="95">
        <v>1</v>
      </c>
      <c r="T28" s="75">
        <v>0</v>
      </c>
      <c r="U28" s="75">
        <v>0</v>
      </c>
      <c r="V28" s="75">
        <v>0</v>
      </c>
      <c r="W28" s="75" t="s">
        <v>244</v>
      </c>
    </row>
    <row r="29" spans="1:24" ht="11.25" customHeight="1" x14ac:dyDescent="0.2">
      <c r="A29" s="69" t="s">
        <v>86</v>
      </c>
      <c r="B29" s="69" t="s">
        <v>87</v>
      </c>
      <c r="C29" s="71" t="s">
        <v>88</v>
      </c>
      <c r="D29" s="90"/>
      <c r="E29" s="71" t="s">
        <v>89</v>
      </c>
      <c r="F29" s="91">
        <f t="shared" si="0"/>
        <v>428892.68</v>
      </c>
      <c r="G29" s="92">
        <v>499088.59253333358</v>
      </c>
      <c r="H29" s="92">
        <v>424704.27973268635</v>
      </c>
      <c r="I29" s="92">
        <v>424239.66373268625</v>
      </c>
      <c r="J29" s="92">
        <v>404373.8123005706</v>
      </c>
      <c r="K29" s="72" t="s">
        <v>115</v>
      </c>
      <c r="L29" s="72" t="s">
        <v>119</v>
      </c>
      <c r="M29" s="73" t="s">
        <v>114</v>
      </c>
      <c r="N29" s="110" t="s">
        <v>142</v>
      </c>
      <c r="O29" s="72" t="s">
        <v>119</v>
      </c>
      <c r="P29" s="70" t="s">
        <v>228</v>
      </c>
      <c r="Q29" s="70" t="s">
        <v>229</v>
      </c>
      <c r="R29" s="74">
        <v>4</v>
      </c>
      <c r="S29" s="74">
        <v>4</v>
      </c>
      <c r="T29" s="116">
        <v>0.75</v>
      </c>
      <c r="U29" s="75">
        <v>2</v>
      </c>
      <c r="V29" s="75" t="s">
        <v>205</v>
      </c>
      <c r="W29" s="75" t="s">
        <v>245</v>
      </c>
    </row>
    <row r="30" spans="1:24" ht="11.25" customHeight="1" x14ac:dyDescent="0.2">
      <c r="A30" s="44" t="s">
        <v>143</v>
      </c>
      <c r="B30" s="43" t="s">
        <v>144</v>
      </c>
      <c r="C30" s="46" t="s">
        <v>145</v>
      </c>
      <c r="D30" s="1"/>
      <c r="E30" s="45" t="s">
        <v>89</v>
      </c>
      <c r="K30" s="40" t="s">
        <v>115</v>
      </c>
      <c r="L30" s="41" t="s">
        <v>116</v>
      </c>
      <c r="M30" s="42" t="s">
        <v>146</v>
      </c>
      <c r="N30" s="110" t="s">
        <v>161</v>
      </c>
      <c r="O30" s="41" t="s">
        <v>116</v>
      </c>
      <c r="P30" s="2" t="s">
        <v>252</v>
      </c>
      <c r="Q30" s="2" t="s">
        <v>253</v>
      </c>
      <c r="R30" s="52" t="s">
        <v>205</v>
      </c>
      <c r="S30" s="51" t="s">
        <v>205</v>
      </c>
      <c r="T30" s="75" t="s">
        <v>205</v>
      </c>
      <c r="U30" s="51" t="s">
        <v>205</v>
      </c>
      <c r="V30" s="51" t="s">
        <v>205</v>
      </c>
      <c r="W30" s="51" t="s">
        <v>205</v>
      </c>
    </row>
    <row r="31" spans="1:24" ht="11.25" customHeight="1" x14ac:dyDescent="0.2">
      <c r="A31" s="44" t="s">
        <v>143</v>
      </c>
      <c r="B31" s="43" t="s">
        <v>144</v>
      </c>
      <c r="C31" s="46" t="s">
        <v>145</v>
      </c>
      <c r="D31" s="1"/>
      <c r="E31" s="45" t="s">
        <v>89</v>
      </c>
      <c r="K31" s="40" t="s">
        <v>115</v>
      </c>
      <c r="L31" s="41" t="s">
        <v>117</v>
      </c>
      <c r="M31" s="42" t="s">
        <v>147</v>
      </c>
      <c r="N31" s="110" t="s">
        <v>162</v>
      </c>
      <c r="O31" s="41" t="s">
        <v>117</v>
      </c>
      <c r="P31" s="2" t="s">
        <v>254</v>
      </c>
      <c r="Q31" s="2" t="s">
        <v>255</v>
      </c>
      <c r="R31" s="52" t="s">
        <v>205</v>
      </c>
      <c r="S31" s="51" t="s">
        <v>205</v>
      </c>
      <c r="T31" s="75" t="s">
        <v>205</v>
      </c>
      <c r="U31" s="51" t="s">
        <v>205</v>
      </c>
      <c r="V31" s="51" t="s">
        <v>205</v>
      </c>
      <c r="W31" s="51" t="s">
        <v>205</v>
      </c>
    </row>
    <row r="32" spans="1:24" ht="11.25" customHeight="1" x14ac:dyDescent="0.2">
      <c r="A32" s="44" t="s">
        <v>143</v>
      </c>
      <c r="B32" s="43" t="s">
        <v>144</v>
      </c>
      <c r="C32" s="46" t="s">
        <v>145</v>
      </c>
      <c r="D32" s="1"/>
      <c r="E32" s="45" t="s">
        <v>89</v>
      </c>
      <c r="K32" s="40" t="s">
        <v>115</v>
      </c>
      <c r="L32" s="41" t="s">
        <v>118</v>
      </c>
      <c r="M32" s="42" t="s">
        <v>148</v>
      </c>
      <c r="N32" s="110" t="s">
        <v>163</v>
      </c>
      <c r="O32" s="41" t="s">
        <v>118</v>
      </c>
      <c r="P32" s="2" t="s">
        <v>256</v>
      </c>
      <c r="Q32" s="2" t="s">
        <v>257</v>
      </c>
      <c r="R32" s="52" t="s">
        <v>205</v>
      </c>
      <c r="S32" s="51" t="s">
        <v>205</v>
      </c>
      <c r="T32" s="75" t="s">
        <v>205</v>
      </c>
      <c r="U32" s="51" t="s">
        <v>205</v>
      </c>
      <c r="V32" s="51" t="s">
        <v>205</v>
      </c>
      <c r="W32" s="51" t="s">
        <v>205</v>
      </c>
    </row>
    <row r="33" spans="1:23" ht="11.25" customHeight="1" x14ac:dyDescent="0.2">
      <c r="A33" s="48" t="s">
        <v>143</v>
      </c>
      <c r="B33" s="47" t="s">
        <v>144</v>
      </c>
      <c r="C33" s="50" t="s">
        <v>145</v>
      </c>
      <c r="D33" s="1"/>
      <c r="E33" s="49" t="s">
        <v>89</v>
      </c>
      <c r="K33" s="40" t="s">
        <v>115</v>
      </c>
      <c r="L33" s="41" t="s">
        <v>119</v>
      </c>
      <c r="M33" s="42" t="s">
        <v>149</v>
      </c>
      <c r="N33" s="110" t="s">
        <v>164</v>
      </c>
      <c r="O33" s="41" t="s">
        <v>119</v>
      </c>
      <c r="P33" s="2" t="s">
        <v>258</v>
      </c>
      <c r="Q33" s="2" t="s">
        <v>259</v>
      </c>
      <c r="R33" s="51">
        <v>4</v>
      </c>
      <c r="S33" s="51">
        <v>4</v>
      </c>
      <c r="T33" s="75">
        <v>3</v>
      </c>
      <c r="U33" s="51">
        <v>2</v>
      </c>
      <c r="V33" s="51">
        <v>4</v>
      </c>
      <c r="W33" s="51" t="s">
        <v>236</v>
      </c>
    </row>
    <row r="34" spans="1:23" ht="11.25" customHeight="1" x14ac:dyDescent="0.2">
      <c r="A34" s="44" t="s">
        <v>143</v>
      </c>
      <c r="B34" s="43" t="s">
        <v>144</v>
      </c>
      <c r="C34" s="46" t="s">
        <v>145</v>
      </c>
      <c r="D34" s="1"/>
      <c r="E34" s="45" t="s">
        <v>89</v>
      </c>
      <c r="F34" s="2">
        <v>0</v>
      </c>
      <c r="G34" s="104">
        <v>200000</v>
      </c>
      <c r="H34" s="104">
        <f>+[1]RESUMEN!$E$17</f>
        <v>199348.4</v>
      </c>
      <c r="I34" s="104">
        <f>+[1]RESUMEN!$E$17</f>
        <v>199348.4</v>
      </c>
      <c r="J34" s="104">
        <f>+[1]RESUMEN!$E$17</f>
        <v>199348.4</v>
      </c>
      <c r="K34" s="40" t="s">
        <v>115</v>
      </c>
      <c r="L34" s="41" t="s">
        <v>119</v>
      </c>
      <c r="M34" s="42" t="s">
        <v>279</v>
      </c>
      <c r="N34" s="110" t="s">
        <v>280</v>
      </c>
      <c r="O34" s="41" t="s">
        <v>119</v>
      </c>
      <c r="P34" s="2" t="s">
        <v>281</v>
      </c>
      <c r="Q34" s="2" t="s">
        <v>282</v>
      </c>
      <c r="R34" s="52">
        <v>1</v>
      </c>
      <c r="S34" s="52">
        <v>1</v>
      </c>
      <c r="T34" s="116">
        <v>1</v>
      </c>
      <c r="U34" s="51">
        <v>0</v>
      </c>
      <c r="V34" s="51">
        <v>0</v>
      </c>
      <c r="W34" s="51" t="s">
        <v>283</v>
      </c>
    </row>
    <row r="35" spans="1:23" ht="11.25" customHeight="1" x14ac:dyDescent="0.2">
      <c r="A35" s="76" t="s">
        <v>143</v>
      </c>
      <c r="B35" s="77" t="s">
        <v>144</v>
      </c>
      <c r="C35" s="78" t="s">
        <v>145</v>
      </c>
      <c r="D35" s="86"/>
      <c r="E35" s="80" t="s">
        <v>89</v>
      </c>
      <c r="F35" s="88">
        <v>300000</v>
      </c>
      <c r="G35" s="105">
        <v>300000</v>
      </c>
      <c r="H35" s="105">
        <f>+[1]RESUMEN!$E$16</f>
        <v>299217.9448</v>
      </c>
      <c r="I35" s="105">
        <f>+[1]RESUMEN!$E$16</f>
        <v>299217.9448</v>
      </c>
      <c r="J35" s="105">
        <v>292752.40480000002</v>
      </c>
      <c r="K35" s="81" t="s">
        <v>115</v>
      </c>
      <c r="L35" s="82" t="s">
        <v>118</v>
      </c>
      <c r="M35" s="83" t="s">
        <v>150</v>
      </c>
      <c r="N35" s="110" t="s">
        <v>165</v>
      </c>
      <c r="O35" s="82" t="s">
        <v>118</v>
      </c>
      <c r="P35" s="79" t="s">
        <v>260</v>
      </c>
      <c r="Q35" s="79" t="s">
        <v>261</v>
      </c>
      <c r="R35" s="84">
        <v>83</v>
      </c>
      <c r="S35" s="85">
        <v>83</v>
      </c>
      <c r="T35" s="75">
        <v>326</v>
      </c>
      <c r="U35" s="85">
        <v>326</v>
      </c>
      <c r="V35" s="85">
        <v>83</v>
      </c>
      <c r="W35" s="85" t="s">
        <v>237</v>
      </c>
    </row>
    <row r="36" spans="1:23" ht="11.25" customHeight="1" x14ac:dyDescent="0.2">
      <c r="A36" s="76" t="s">
        <v>143</v>
      </c>
      <c r="B36" s="77" t="s">
        <v>144</v>
      </c>
      <c r="C36" s="78" t="s">
        <v>145</v>
      </c>
      <c r="D36" s="86"/>
      <c r="E36" s="80" t="s">
        <v>89</v>
      </c>
      <c r="F36" s="88"/>
      <c r="G36" s="105"/>
      <c r="H36" s="105"/>
      <c r="I36" s="105"/>
      <c r="J36" s="105"/>
      <c r="K36" s="81" t="s">
        <v>115</v>
      </c>
      <c r="L36" s="82" t="s">
        <v>119</v>
      </c>
      <c r="M36" s="83" t="s">
        <v>151</v>
      </c>
      <c r="N36" s="110" t="s">
        <v>166</v>
      </c>
      <c r="O36" s="82" t="s">
        <v>119</v>
      </c>
      <c r="P36" s="79" t="s">
        <v>262</v>
      </c>
      <c r="Q36" s="79" t="s">
        <v>263</v>
      </c>
      <c r="R36" s="84">
        <v>6</v>
      </c>
      <c r="S36" s="85">
        <v>6</v>
      </c>
      <c r="T36" s="75">
        <v>7</v>
      </c>
      <c r="U36" s="85">
        <v>7</v>
      </c>
      <c r="V36" s="85">
        <v>6</v>
      </c>
      <c r="W36" s="85" t="s">
        <v>244</v>
      </c>
    </row>
    <row r="37" spans="1:23" ht="11.25" customHeight="1" x14ac:dyDescent="0.2">
      <c r="A37" s="44" t="s">
        <v>143</v>
      </c>
      <c r="B37" s="43" t="s">
        <v>144</v>
      </c>
      <c r="C37" s="46" t="s">
        <v>145</v>
      </c>
      <c r="D37" s="1"/>
      <c r="E37" s="45" t="s">
        <v>89</v>
      </c>
      <c r="F37" s="87">
        <v>2000000</v>
      </c>
      <c r="G37" s="104">
        <v>2000000</v>
      </c>
      <c r="H37" s="104">
        <f>+[1]RESUMEN!$E$14</f>
        <v>1959999.1405120434</v>
      </c>
      <c r="I37" s="104">
        <f>+[1]RESUMEN!$E$14</f>
        <v>1959999.1405120434</v>
      </c>
      <c r="J37" s="104">
        <f>+I37-26939.75</f>
        <v>1933059.3905120434</v>
      </c>
      <c r="K37" s="40" t="s">
        <v>115</v>
      </c>
      <c r="L37" s="41" t="s">
        <v>118</v>
      </c>
      <c r="M37" s="42" t="s">
        <v>152</v>
      </c>
      <c r="N37" s="110" t="s">
        <v>167</v>
      </c>
      <c r="O37" s="41" t="s">
        <v>118</v>
      </c>
      <c r="P37" s="2" t="s">
        <v>264</v>
      </c>
      <c r="Q37" s="2" t="s">
        <v>265</v>
      </c>
      <c r="R37" s="53">
        <v>23</v>
      </c>
      <c r="S37" s="53">
        <v>23</v>
      </c>
      <c r="T37" s="74">
        <v>27</v>
      </c>
      <c r="U37" s="53">
        <v>27</v>
      </c>
      <c r="V37" s="53">
        <v>23</v>
      </c>
      <c r="W37" s="51" t="s">
        <v>276</v>
      </c>
    </row>
    <row r="38" spans="1:23" ht="11.25" customHeight="1" x14ac:dyDescent="0.2">
      <c r="A38" s="44" t="s">
        <v>143</v>
      </c>
      <c r="B38" s="43" t="s">
        <v>144</v>
      </c>
      <c r="C38" s="46" t="s">
        <v>145</v>
      </c>
      <c r="E38" s="45" t="s">
        <v>89</v>
      </c>
      <c r="F38" s="87"/>
      <c r="G38" s="104"/>
      <c r="H38" s="104"/>
      <c r="I38" s="104"/>
      <c r="J38" s="104"/>
      <c r="K38" s="40" t="s">
        <v>115</v>
      </c>
      <c r="L38" s="41" t="s">
        <v>119</v>
      </c>
      <c r="M38" s="42" t="s">
        <v>153</v>
      </c>
      <c r="N38" s="110" t="s">
        <v>168</v>
      </c>
      <c r="O38" s="41" t="s">
        <v>119</v>
      </c>
      <c r="P38" s="2" t="s">
        <v>260</v>
      </c>
      <c r="Q38" s="2" t="s">
        <v>261</v>
      </c>
      <c r="R38" s="53">
        <v>260</v>
      </c>
      <c r="S38" s="53">
        <v>260</v>
      </c>
      <c r="T38" s="117">
        <v>262</v>
      </c>
      <c r="U38" s="53">
        <v>262</v>
      </c>
      <c r="V38" s="53">
        <v>260</v>
      </c>
      <c r="W38" s="51" t="s">
        <v>237</v>
      </c>
    </row>
    <row r="39" spans="1:23" ht="11.25" customHeight="1" x14ac:dyDescent="0.2">
      <c r="A39" s="44" t="s">
        <v>143</v>
      </c>
      <c r="B39" s="43" t="s">
        <v>144</v>
      </c>
      <c r="C39" s="46" t="s">
        <v>145</v>
      </c>
      <c r="E39" s="45" t="s">
        <v>89</v>
      </c>
      <c r="F39" s="87"/>
      <c r="G39" s="104"/>
      <c r="H39" s="104"/>
      <c r="I39" s="104"/>
      <c r="J39" s="104"/>
      <c r="K39" s="40" t="s">
        <v>115</v>
      </c>
      <c r="L39" s="41" t="s">
        <v>119</v>
      </c>
      <c r="M39" s="42" t="s">
        <v>154</v>
      </c>
      <c r="N39" s="110" t="s">
        <v>169</v>
      </c>
      <c r="O39" s="41" t="s">
        <v>119</v>
      </c>
      <c r="P39" s="2" t="s">
        <v>258</v>
      </c>
      <c r="Q39" s="2" t="s">
        <v>266</v>
      </c>
      <c r="R39" s="53">
        <v>104</v>
      </c>
      <c r="S39" s="53">
        <v>104</v>
      </c>
      <c r="T39" s="75">
        <v>104</v>
      </c>
      <c r="U39" s="51">
        <v>104</v>
      </c>
      <c r="V39" s="53">
        <v>104</v>
      </c>
      <c r="W39" s="51" t="s">
        <v>239</v>
      </c>
    </row>
    <row r="40" spans="1:23" x14ac:dyDescent="0.2">
      <c r="A40" s="44" t="s">
        <v>143</v>
      </c>
      <c r="B40" s="43" t="s">
        <v>144</v>
      </c>
      <c r="C40" s="46" t="s">
        <v>145</v>
      </c>
      <c r="E40" s="45" t="s">
        <v>89</v>
      </c>
      <c r="F40" s="87"/>
      <c r="G40" s="104"/>
      <c r="H40" s="104"/>
      <c r="I40" s="104"/>
      <c r="J40" s="104"/>
      <c r="K40" s="40" t="s">
        <v>115</v>
      </c>
      <c r="L40" s="41" t="s">
        <v>118</v>
      </c>
      <c r="M40" s="42" t="s">
        <v>155</v>
      </c>
      <c r="N40" s="110" t="s">
        <v>170</v>
      </c>
      <c r="O40" s="41" t="s">
        <v>118</v>
      </c>
      <c r="P40" s="2" t="s">
        <v>267</v>
      </c>
      <c r="Q40" s="2" t="s">
        <v>268</v>
      </c>
      <c r="R40" s="53">
        <v>13</v>
      </c>
      <c r="S40" s="53">
        <v>13</v>
      </c>
      <c r="T40" s="74">
        <v>13</v>
      </c>
      <c r="U40" s="53">
        <v>13</v>
      </c>
      <c r="V40" s="53">
        <v>13</v>
      </c>
      <c r="W40" s="51" t="s">
        <v>276</v>
      </c>
    </row>
    <row r="41" spans="1:23" x14ac:dyDescent="0.2">
      <c r="A41" s="44" t="s">
        <v>143</v>
      </c>
      <c r="B41" s="43" t="s">
        <v>144</v>
      </c>
      <c r="C41" s="46" t="s">
        <v>145</v>
      </c>
      <c r="E41" s="45" t="s">
        <v>89</v>
      </c>
      <c r="F41" s="87"/>
      <c r="G41" s="104"/>
      <c r="H41" s="104"/>
      <c r="I41" s="104"/>
      <c r="J41" s="104"/>
      <c r="K41" s="40" t="s">
        <v>115</v>
      </c>
      <c r="L41" s="41" t="s">
        <v>119</v>
      </c>
      <c r="M41" s="42" t="s">
        <v>156</v>
      </c>
      <c r="N41" s="110" t="s">
        <v>171</v>
      </c>
      <c r="O41" s="41" t="s">
        <v>119</v>
      </c>
      <c r="P41" s="2" t="s">
        <v>260</v>
      </c>
      <c r="Q41" s="2" t="s">
        <v>261</v>
      </c>
      <c r="R41" s="53">
        <v>13</v>
      </c>
      <c r="S41" s="53">
        <v>13</v>
      </c>
      <c r="T41" s="74">
        <v>13</v>
      </c>
      <c r="U41" s="53">
        <v>13</v>
      </c>
      <c r="V41" s="53">
        <v>13</v>
      </c>
      <c r="W41" s="51" t="s">
        <v>237</v>
      </c>
    </row>
    <row r="42" spans="1:23" x14ac:dyDescent="0.2">
      <c r="A42" s="76" t="s">
        <v>143</v>
      </c>
      <c r="B42" s="77" t="s">
        <v>144</v>
      </c>
      <c r="C42" s="78" t="s">
        <v>145</v>
      </c>
      <c r="D42" s="79"/>
      <c r="E42" s="80" t="s">
        <v>89</v>
      </c>
      <c r="F42" s="88">
        <v>1990000</v>
      </c>
      <c r="G42" s="105">
        <v>1990000</v>
      </c>
      <c r="H42" s="105">
        <f>+[1]RESUMEN!$E$15</f>
        <v>1782976.9813707997</v>
      </c>
      <c r="I42" s="105">
        <f>+[1]RESUMEN!$E$15</f>
        <v>1782976.9813707997</v>
      </c>
      <c r="J42" s="105">
        <v>1747084.2071736937</v>
      </c>
      <c r="K42" s="81" t="s">
        <v>115</v>
      </c>
      <c r="L42" s="82" t="s">
        <v>118</v>
      </c>
      <c r="M42" s="83" t="s">
        <v>157</v>
      </c>
      <c r="N42" s="110" t="s">
        <v>172</v>
      </c>
      <c r="O42" s="82" t="s">
        <v>118</v>
      </c>
      <c r="P42" s="79" t="s">
        <v>269</v>
      </c>
      <c r="Q42" s="79" t="s">
        <v>270</v>
      </c>
      <c r="R42" s="84">
        <v>330</v>
      </c>
      <c r="S42" s="84">
        <v>330</v>
      </c>
      <c r="T42" s="74">
        <v>653</v>
      </c>
      <c r="U42" s="84">
        <v>653</v>
      </c>
      <c r="V42" s="84">
        <v>330</v>
      </c>
      <c r="W42" s="85" t="s">
        <v>232</v>
      </c>
    </row>
    <row r="43" spans="1:23" x14ac:dyDescent="0.2">
      <c r="A43" s="76" t="s">
        <v>143</v>
      </c>
      <c r="B43" s="77" t="s">
        <v>144</v>
      </c>
      <c r="C43" s="78" t="s">
        <v>145</v>
      </c>
      <c r="D43" s="79"/>
      <c r="E43" s="80" t="s">
        <v>89</v>
      </c>
      <c r="F43" s="88"/>
      <c r="G43" s="105"/>
      <c r="H43" s="105"/>
      <c r="I43" s="105"/>
      <c r="J43" s="105"/>
      <c r="K43" s="81" t="s">
        <v>115</v>
      </c>
      <c r="L43" s="82" t="s">
        <v>119</v>
      </c>
      <c r="M43" s="83" t="s">
        <v>158</v>
      </c>
      <c r="N43" s="110" t="s">
        <v>173</v>
      </c>
      <c r="O43" s="82" t="s">
        <v>119</v>
      </c>
      <c r="P43" s="79" t="s">
        <v>271</v>
      </c>
      <c r="Q43" s="79" t="s">
        <v>272</v>
      </c>
      <c r="R43" s="84">
        <v>12</v>
      </c>
      <c r="S43" s="84">
        <v>12</v>
      </c>
      <c r="T43" s="74">
        <v>12</v>
      </c>
      <c r="U43" s="84">
        <v>12</v>
      </c>
      <c r="V43" s="84">
        <v>12</v>
      </c>
      <c r="W43" s="85" t="s">
        <v>278</v>
      </c>
    </row>
    <row r="44" spans="1:23" x14ac:dyDescent="0.2">
      <c r="A44" s="76" t="s">
        <v>143</v>
      </c>
      <c r="B44" s="77" t="s">
        <v>144</v>
      </c>
      <c r="C44" s="78" t="s">
        <v>145</v>
      </c>
      <c r="D44" s="79"/>
      <c r="E44" s="80" t="s">
        <v>89</v>
      </c>
      <c r="F44" s="88"/>
      <c r="G44" s="105"/>
      <c r="H44" s="105"/>
      <c r="I44" s="105"/>
      <c r="J44" s="105"/>
      <c r="K44" s="81" t="s">
        <v>115</v>
      </c>
      <c r="L44" s="82" t="s">
        <v>118</v>
      </c>
      <c r="M44" s="83" t="s">
        <v>159</v>
      </c>
      <c r="N44" s="110" t="s">
        <v>174</v>
      </c>
      <c r="O44" s="82" t="s">
        <v>118</v>
      </c>
      <c r="P44" s="79" t="s">
        <v>273</v>
      </c>
      <c r="Q44" s="79" t="s">
        <v>274</v>
      </c>
      <c r="R44" s="84">
        <v>11</v>
      </c>
      <c r="S44" s="84">
        <v>11</v>
      </c>
      <c r="T44" s="75">
        <v>26</v>
      </c>
      <c r="U44" s="85">
        <v>26</v>
      </c>
      <c r="V44" s="85">
        <v>11</v>
      </c>
      <c r="W44" s="85" t="s">
        <v>277</v>
      </c>
    </row>
    <row r="45" spans="1:23" x14ac:dyDescent="0.2">
      <c r="A45" s="76" t="s">
        <v>143</v>
      </c>
      <c r="B45" s="77" t="s">
        <v>144</v>
      </c>
      <c r="C45" s="78" t="s">
        <v>145</v>
      </c>
      <c r="D45" s="79"/>
      <c r="E45" s="80" t="s">
        <v>89</v>
      </c>
      <c r="F45" s="88"/>
      <c r="G45" s="105"/>
      <c r="H45" s="105"/>
      <c r="I45" s="105"/>
      <c r="J45" s="105"/>
      <c r="K45" s="81" t="s">
        <v>115</v>
      </c>
      <c r="L45" s="82" t="s">
        <v>119</v>
      </c>
      <c r="M45" s="83" t="s">
        <v>160</v>
      </c>
      <c r="N45" s="110" t="s">
        <v>175</v>
      </c>
      <c r="O45" s="82" t="s">
        <v>119</v>
      </c>
      <c r="P45" s="79" t="s">
        <v>260</v>
      </c>
      <c r="Q45" s="79" t="s">
        <v>261</v>
      </c>
      <c r="R45" s="84">
        <v>66</v>
      </c>
      <c r="S45" s="84">
        <v>66</v>
      </c>
      <c r="T45" s="75">
        <v>86</v>
      </c>
      <c r="U45" s="85">
        <v>86</v>
      </c>
      <c r="V45" s="85">
        <v>66</v>
      </c>
      <c r="W45" s="85" t="s">
        <v>237</v>
      </c>
    </row>
    <row r="46" spans="1:23" x14ac:dyDescent="0.2">
      <c r="A46" s="57" t="s">
        <v>143</v>
      </c>
      <c r="B46" s="58" t="s">
        <v>176</v>
      </c>
      <c r="C46" s="59" t="s">
        <v>180</v>
      </c>
      <c r="D46" s="60"/>
      <c r="E46" s="61" t="s">
        <v>89</v>
      </c>
      <c r="F46" s="89">
        <v>0</v>
      </c>
      <c r="G46" s="106">
        <v>40000</v>
      </c>
      <c r="H46" s="106">
        <v>31483.440000000002</v>
      </c>
      <c r="I46" s="106">
        <v>31483.440000000002</v>
      </c>
      <c r="J46" s="106">
        <v>31483.440000000002</v>
      </c>
      <c r="K46" s="62" t="s">
        <v>115</v>
      </c>
      <c r="L46" s="63" t="s">
        <v>118</v>
      </c>
      <c r="M46" s="64" t="s">
        <v>177</v>
      </c>
      <c r="N46" s="111"/>
      <c r="O46" s="63" t="s">
        <v>118</v>
      </c>
      <c r="P46" s="60" t="s">
        <v>252</v>
      </c>
      <c r="Q46" s="60" t="s">
        <v>285</v>
      </c>
      <c r="R46" s="65">
        <v>38</v>
      </c>
      <c r="S46" s="66">
        <v>38</v>
      </c>
      <c r="T46" s="118">
        <v>41</v>
      </c>
      <c r="U46" s="66">
        <v>41</v>
      </c>
      <c r="V46" s="66">
        <v>38</v>
      </c>
      <c r="W46" s="67" t="s">
        <v>249</v>
      </c>
    </row>
    <row r="47" spans="1:23" x14ac:dyDescent="0.2">
      <c r="A47" s="57" t="s">
        <v>143</v>
      </c>
      <c r="B47" s="58" t="s">
        <v>176</v>
      </c>
      <c r="C47" s="59" t="s">
        <v>180</v>
      </c>
      <c r="D47" s="60"/>
      <c r="E47" s="61" t="s">
        <v>89</v>
      </c>
      <c r="F47" s="60"/>
      <c r="G47" s="60"/>
      <c r="H47" s="60"/>
      <c r="I47" s="60"/>
      <c r="J47" s="89"/>
      <c r="K47" s="62" t="s">
        <v>115</v>
      </c>
      <c r="L47" s="63" t="s">
        <v>119</v>
      </c>
      <c r="M47" s="64" t="s">
        <v>178</v>
      </c>
      <c r="N47" s="111"/>
      <c r="O47" s="63" t="s">
        <v>119</v>
      </c>
      <c r="P47" s="60" t="s">
        <v>288</v>
      </c>
      <c r="Q47" s="60" t="s">
        <v>289</v>
      </c>
      <c r="R47" s="68">
        <v>1</v>
      </c>
      <c r="S47" s="68">
        <v>1</v>
      </c>
      <c r="T47" s="112">
        <v>1.0758000000000001</v>
      </c>
      <c r="U47" s="66" t="s">
        <v>205</v>
      </c>
      <c r="V47" s="66" t="s">
        <v>205</v>
      </c>
      <c r="W47" s="67" t="s">
        <v>284</v>
      </c>
    </row>
    <row r="48" spans="1:23" x14ac:dyDescent="0.2">
      <c r="A48" s="57" t="s">
        <v>143</v>
      </c>
      <c r="B48" s="58" t="s">
        <v>176</v>
      </c>
      <c r="C48" s="59" t="s">
        <v>180</v>
      </c>
      <c r="D48" s="60"/>
      <c r="E48" s="61" t="s">
        <v>89</v>
      </c>
      <c r="F48" s="60"/>
      <c r="G48" s="60"/>
      <c r="H48" s="60"/>
      <c r="I48" s="89"/>
      <c r="J48" s="89"/>
      <c r="K48" s="62" t="s">
        <v>115</v>
      </c>
      <c r="L48" s="63" t="s">
        <v>119</v>
      </c>
      <c r="M48" s="64" t="s">
        <v>179</v>
      </c>
      <c r="N48" s="111"/>
      <c r="O48" s="63" t="s">
        <v>119</v>
      </c>
      <c r="P48" s="60" t="s">
        <v>286</v>
      </c>
      <c r="Q48" s="60" t="s">
        <v>287</v>
      </c>
      <c r="R48" s="65">
        <v>38</v>
      </c>
      <c r="S48" s="66">
        <v>38</v>
      </c>
      <c r="T48" s="118">
        <v>39</v>
      </c>
      <c r="U48" s="66">
        <v>39</v>
      </c>
      <c r="V48" s="66">
        <v>38</v>
      </c>
      <c r="W48" s="67" t="s">
        <v>275</v>
      </c>
    </row>
    <row r="49" spans="1:17" x14ac:dyDescent="0.2">
      <c r="A49" s="48"/>
      <c r="B49" s="47"/>
      <c r="C49" s="50"/>
      <c r="P49" s="56"/>
      <c r="Q49" s="55"/>
    </row>
    <row r="50" spans="1:17" x14ac:dyDescent="0.2">
      <c r="F50" s="100">
        <f>+SUM(F5:F48)</f>
        <v>15012316.999999996</v>
      </c>
      <c r="G50" s="100">
        <f>+SUM(G5:G48)</f>
        <v>17007214.813333333</v>
      </c>
      <c r="H50" s="100">
        <f t="shared" ref="H50:J50" si="1">+SUM(H5:H48)</f>
        <v>14890632.899999999</v>
      </c>
      <c r="I50" s="100">
        <f t="shared" si="1"/>
        <v>14879017.500000002</v>
      </c>
      <c r="J50" s="100">
        <f t="shared" si="1"/>
        <v>14313073.149999999</v>
      </c>
    </row>
    <row r="51" spans="1:17" x14ac:dyDescent="0.2">
      <c r="F51" s="101"/>
      <c r="H51" s="101"/>
      <c r="J51" s="101"/>
      <c r="P51" s="42"/>
    </row>
    <row r="52" spans="1:17" x14ac:dyDescent="0.2">
      <c r="G52" s="100"/>
      <c r="H52" s="87"/>
      <c r="I52" s="87"/>
      <c r="J52" s="87"/>
    </row>
    <row r="53" spans="1:17" x14ac:dyDescent="0.2">
      <c r="I53" s="102"/>
      <c r="P53" s="42"/>
    </row>
    <row r="61" spans="1:17" x14ac:dyDescent="0.2">
      <c r="P61" s="42"/>
    </row>
  </sheetData>
  <pageMargins left="0.7" right="0.7" top="0.75" bottom="0.75" header="0.3" footer="0.3"/>
  <pageSetup orientation="portrait" r:id="rId1"/>
  <ignoredErrors>
    <ignoredError sqref="F50 F5:F29 J30:J33 H34:I34 H36:J37 H35:I35 I50:J50" unlockedFormula="1"/>
    <ignoredError sqref="G50:H50" formulaRange="1"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pane ySplit="4" topLeftCell="A8" activePane="bottomLeft" state="frozen"/>
      <selection pane="bottomLeft" activeCell="B22" sqref="B22"/>
    </sheetView>
  </sheetViews>
  <sheetFormatPr baseColWidth="10" defaultColWidth="0" defaultRowHeight="10" x14ac:dyDescent="0.2"/>
  <cols>
    <col min="1" max="1" width="11" customWidth="1"/>
    <col min="2" max="2" width="140.77734375" customWidth="1"/>
    <col min="3" max="3" width="12" customWidth="1"/>
    <col min="4" max="16384" width="12" hidden="1"/>
  </cols>
  <sheetData>
    <row r="1" spans="1:2" ht="15.5" x14ac:dyDescent="0.2">
      <c r="B1" s="7" t="s">
        <v>1</v>
      </c>
    </row>
    <row r="2" spans="1:2" ht="31" x14ac:dyDescent="0.2">
      <c r="B2" s="4" t="s">
        <v>75</v>
      </c>
    </row>
    <row r="4" spans="1:2" ht="15.5" x14ac:dyDescent="0.2">
      <c r="A4" s="5" t="s">
        <v>79</v>
      </c>
      <c r="B4" s="5" t="s">
        <v>0</v>
      </c>
    </row>
    <row r="5" spans="1:2" ht="46.5" x14ac:dyDescent="0.2">
      <c r="A5" s="20">
        <v>1</v>
      </c>
      <c r="B5" s="4" t="s">
        <v>76</v>
      </c>
    </row>
    <row r="6" spans="1:2" ht="46.5" x14ac:dyDescent="0.2">
      <c r="A6" s="20">
        <v>2</v>
      </c>
      <c r="B6" s="4" t="s">
        <v>77</v>
      </c>
    </row>
    <row r="7" spans="1:2" ht="31" x14ac:dyDescent="0.2">
      <c r="A7" s="20">
        <v>3</v>
      </c>
      <c r="B7" s="4" t="s">
        <v>80</v>
      </c>
    </row>
    <row r="8" spans="1:2" ht="46.5" x14ac:dyDescent="0.2">
      <c r="A8" s="20">
        <v>4</v>
      </c>
      <c r="B8" s="4" t="s">
        <v>78</v>
      </c>
    </row>
    <row r="9" spans="1:2" ht="15.5" x14ac:dyDescent="0.2">
      <c r="A9" s="20">
        <v>5</v>
      </c>
      <c r="B9" s="4" t="s">
        <v>56</v>
      </c>
    </row>
    <row r="10" spans="1:2" ht="77.5" x14ac:dyDescent="0.2">
      <c r="A10" s="20">
        <v>6</v>
      </c>
      <c r="B10" s="4" t="s">
        <v>74</v>
      </c>
    </row>
    <row r="11" spans="1:2" ht="77.5" x14ac:dyDescent="0.2">
      <c r="A11" s="20">
        <v>7</v>
      </c>
      <c r="B11" s="4" t="s">
        <v>62</v>
      </c>
    </row>
    <row r="12" spans="1:2" ht="77.5" x14ac:dyDescent="0.2">
      <c r="A12" s="20">
        <v>8</v>
      </c>
      <c r="B12" s="4" t="s">
        <v>64</v>
      </c>
    </row>
    <row r="13" spans="1:2" ht="77.5" x14ac:dyDescent="0.2">
      <c r="A13" s="20">
        <v>9</v>
      </c>
      <c r="B13" s="4" t="s">
        <v>63</v>
      </c>
    </row>
    <row r="14" spans="1:2" ht="77.5" x14ac:dyDescent="0.2">
      <c r="A14" s="20">
        <v>10</v>
      </c>
      <c r="B14" s="4" t="s">
        <v>65</v>
      </c>
    </row>
    <row r="15" spans="1:2" ht="15.5" x14ac:dyDescent="0.2">
      <c r="A15" s="20">
        <v>11</v>
      </c>
      <c r="B15" s="4" t="s">
        <v>81</v>
      </c>
    </row>
    <row r="16" spans="1:2" ht="15.5" x14ac:dyDescent="0.2">
      <c r="A16" s="20">
        <v>12</v>
      </c>
      <c r="B16" s="4" t="s">
        <v>66</v>
      </c>
    </row>
    <row r="17" spans="1:2" ht="15.5" x14ac:dyDescent="0.2">
      <c r="A17" s="20">
        <v>13</v>
      </c>
      <c r="B17" s="4" t="s">
        <v>67</v>
      </c>
    </row>
    <row r="18" spans="1:2" ht="62" x14ac:dyDescent="0.2">
      <c r="A18" s="20">
        <v>14</v>
      </c>
      <c r="B18" s="4" t="s">
        <v>82</v>
      </c>
    </row>
    <row r="19" spans="1:2" ht="15.5" x14ac:dyDescent="0.2">
      <c r="A19" s="20">
        <v>15</v>
      </c>
      <c r="B19" s="4" t="s">
        <v>57</v>
      </c>
    </row>
    <row r="20" spans="1:2" ht="15.5" x14ac:dyDescent="0.2">
      <c r="A20" s="20">
        <v>16</v>
      </c>
      <c r="B20" s="4" t="s">
        <v>58</v>
      </c>
    </row>
    <row r="21" spans="1:2" ht="15.5" x14ac:dyDescent="0.2">
      <c r="A21" s="20">
        <v>17</v>
      </c>
      <c r="B21" s="4" t="s">
        <v>68</v>
      </c>
    </row>
    <row r="22" spans="1:2" ht="15.5" x14ac:dyDescent="0.2">
      <c r="A22" s="20">
        <v>18</v>
      </c>
      <c r="B22" s="6" t="s">
        <v>59</v>
      </c>
    </row>
    <row r="23" spans="1:2" ht="15.5" x14ac:dyDescent="0.2">
      <c r="A23" s="20">
        <v>19</v>
      </c>
      <c r="B23" s="6" t="s">
        <v>60</v>
      </c>
    </row>
    <row r="24" spans="1:2" ht="15.5" x14ac:dyDescent="0.2">
      <c r="A24" s="20">
        <v>20</v>
      </c>
      <c r="B24" s="6" t="s">
        <v>61</v>
      </c>
    </row>
    <row r="25" spans="1:2" ht="15.5" x14ac:dyDescent="0.2">
      <c r="A25" s="20">
        <v>21</v>
      </c>
      <c r="B25" s="6" t="s">
        <v>69</v>
      </c>
    </row>
    <row r="26" spans="1:2" ht="15.5" x14ac:dyDescent="0.2">
      <c r="A26" s="20">
        <v>22</v>
      </c>
      <c r="B26" s="6" t="s">
        <v>70</v>
      </c>
    </row>
    <row r="27" spans="1:2" ht="15.5" x14ac:dyDescent="0.2">
      <c r="A27" s="20">
        <v>23</v>
      </c>
      <c r="B27" s="4"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B23" sqref="B23"/>
    </sheetView>
  </sheetViews>
  <sheetFormatPr baseColWidth="10" defaultRowHeight="10" x14ac:dyDescent="0.2"/>
  <cols>
    <col min="1" max="1" width="67.6640625" customWidth="1"/>
    <col min="2" max="2" width="21.77734375" customWidth="1"/>
    <col min="3" max="3" width="12" style="10"/>
  </cols>
  <sheetData>
    <row r="1" spans="1:4" ht="11.5" x14ac:dyDescent="0.2">
      <c r="A1" s="15" t="s">
        <v>3</v>
      </c>
      <c r="B1" s="15" t="s">
        <v>32</v>
      </c>
      <c r="C1" s="10" t="s">
        <v>27</v>
      </c>
      <c r="D1" s="9"/>
    </row>
    <row r="2" spans="1:4" ht="11.5" x14ac:dyDescent="0.2">
      <c r="A2" s="15" t="s">
        <v>4</v>
      </c>
      <c r="B2" s="15" t="s">
        <v>51</v>
      </c>
      <c r="C2" s="10" t="s">
        <v>28</v>
      </c>
      <c r="D2" s="9"/>
    </row>
    <row r="3" spans="1:4" ht="11.5" x14ac:dyDescent="0.2">
      <c r="A3" s="15" t="s">
        <v>5</v>
      </c>
      <c r="B3" s="15" t="s">
        <v>52</v>
      </c>
      <c r="C3" s="10" t="s">
        <v>29</v>
      </c>
      <c r="D3" s="9"/>
    </row>
    <row r="4" spans="1:4" ht="11.5" x14ac:dyDescent="0.2">
      <c r="A4" s="15" t="s">
        <v>6</v>
      </c>
      <c r="B4" s="15" t="s">
        <v>53</v>
      </c>
      <c r="C4" s="10" t="s">
        <v>30</v>
      </c>
      <c r="D4" s="9"/>
    </row>
    <row r="5" spans="1:4" ht="11.5" x14ac:dyDescent="0.2">
      <c r="A5" s="15" t="s">
        <v>7</v>
      </c>
      <c r="B5" s="8"/>
      <c r="D5" s="9"/>
    </row>
    <row r="6" spans="1:4" ht="11.5" x14ac:dyDescent="0.2">
      <c r="A6" s="15" t="s">
        <v>8</v>
      </c>
      <c r="B6" s="8"/>
      <c r="D6" s="9"/>
    </row>
    <row r="7" spans="1:4" ht="11.5" x14ac:dyDescent="0.2">
      <c r="A7" s="15" t="s">
        <v>9</v>
      </c>
      <c r="B7" s="8"/>
      <c r="D7" s="9"/>
    </row>
    <row r="8" spans="1:4" ht="11.5" x14ac:dyDescent="0.2">
      <c r="A8" s="15" t="s">
        <v>10</v>
      </c>
      <c r="B8" s="8"/>
      <c r="D8" s="9"/>
    </row>
    <row r="9" spans="1:4" ht="12" customHeight="1" x14ac:dyDescent="0.2">
      <c r="A9" s="15" t="s">
        <v>11</v>
      </c>
      <c r="B9" s="8"/>
      <c r="D9" s="9"/>
    </row>
    <row r="10" spans="1:4" ht="11.5" x14ac:dyDescent="0.2">
      <c r="A10" s="15" t="s">
        <v>12</v>
      </c>
      <c r="B10" s="8"/>
      <c r="D10" s="9"/>
    </row>
    <row r="11" spans="1:4" ht="11.5" x14ac:dyDescent="0.2">
      <c r="A11" s="15" t="s">
        <v>13</v>
      </c>
      <c r="B11" s="8"/>
      <c r="D11" s="9"/>
    </row>
    <row r="12" spans="1:4" ht="11.5" x14ac:dyDescent="0.2">
      <c r="A12" s="15" t="s">
        <v>14</v>
      </c>
      <c r="B12" s="8"/>
      <c r="D12" s="9"/>
    </row>
    <row r="13" spans="1:4" ht="11.5" x14ac:dyDescent="0.2">
      <c r="A13" s="15" t="s">
        <v>15</v>
      </c>
      <c r="B13" s="8"/>
      <c r="D13" s="9"/>
    </row>
    <row r="14" spans="1:4" ht="11.5" x14ac:dyDescent="0.2">
      <c r="A14" s="15" t="s">
        <v>16</v>
      </c>
      <c r="B14" s="8"/>
      <c r="D14" s="9"/>
    </row>
    <row r="15" spans="1:4" ht="11.5" x14ac:dyDescent="0.2">
      <c r="A15" s="15" t="s">
        <v>17</v>
      </c>
      <c r="B15" s="8"/>
      <c r="D15" s="9"/>
    </row>
    <row r="16" spans="1:4" ht="11.5" x14ac:dyDescent="0.2">
      <c r="A16" s="15" t="s">
        <v>18</v>
      </c>
      <c r="B16" s="8"/>
      <c r="D16" s="9"/>
    </row>
    <row r="17" spans="1:5" ht="11.5" x14ac:dyDescent="0.2">
      <c r="A17" s="15" t="s">
        <v>19</v>
      </c>
      <c r="B17" s="8"/>
      <c r="D17" s="9"/>
    </row>
    <row r="18" spans="1:5" ht="11.5" x14ac:dyDescent="0.2">
      <c r="A18" s="15" t="s">
        <v>20</v>
      </c>
      <c r="B18" s="8"/>
      <c r="D18" s="9"/>
    </row>
    <row r="19" spans="1:5" ht="11.5" x14ac:dyDescent="0.2">
      <c r="A19" s="15" t="s">
        <v>21</v>
      </c>
      <c r="B19" s="8"/>
      <c r="D19" s="9"/>
    </row>
    <row r="20" spans="1:5" ht="11.5" x14ac:dyDescent="0.2">
      <c r="A20" s="15" t="s">
        <v>22</v>
      </c>
      <c r="B20" s="8"/>
      <c r="D20" s="9"/>
    </row>
    <row r="21" spans="1:5" ht="11.5" x14ac:dyDescent="0.2">
      <c r="A21" s="15" t="s">
        <v>23</v>
      </c>
      <c r="B21" s="8"/>
      <c r="E21" s="9"/>
    </row>
    <row r="22" spans="1:5" ht="11.5" x14ac:dyDescent="0.2">
      <c r="A22" s="15" t="s">
        <v>24</v>
      </c>
      <c r="B22" s="8"/>
      <c r="E22" s="9"/>
    </row>
    <row r="23" spans="1:5" ht="11.5" x14ac:dyDescent="0.2">
      <c r="A23" s="15" t="s">
        <v>25</v>
      </c>
      <c r="B23" s="12"/>
      <c r="E23" s="11"/>
    </row>
    <row r="24" spans="1:5" x14ac:dyDescent="0.2">
      <c r="A24" s="14"/>
      <c r="B24" s="13"/>
      <c r="D24" s="13"/>
      <c r="E24" s="13"/>
    </row>
    <row r="25" spans="1:5" x14ac:dyDescent="0.2">
      <c r="A25" s="10"/>
    </row>
    <row r="26" spans="1:5" x14ac:dyDescent="0.2">
      <c r="A26" s="10"/>
    </row>
    <row r="27" spans="1:5" x14ac:dyDescent="0.2">
      <c r="A27" s="10"/>
    </row>
    <row r="28" spans="1:5" x14ac:dyDescent="0.2">
      <c r="A28" s="10"/>
    </row>
    <row r="29" spans="1:5" x14ac:dyDescent="0.2">
      <c r="A29" s="10"/>
    </row>
    <row r="30" spans="1:5" x14ac:dyDescent="0.2">
      <c r="A30" s="10"/>
    </row>
    <row r="31" spans="1:5" x14ac:dyDescent="0.2">
      <c r="A31" s="10"/>
    </row>
    <row r="32" spans="1:5" x14ac:dyDescent="0.2">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73FE7B4E-3502-42FA-A782-DC6EA4F72B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DF2C03A-FAFE-4FBB-9F24-298C907734CA}">
  <ds:schemaRefs>
    <ds:schemaRef ds:uri="http://www.w3.org/XML/1998/namespace"/>
    <ds:schemaRef ds:uri="http://schemas.microsoft.com/office/2006/metadata/properties"/>
    <ds:schemaRef ds:uri="http://schemas.microsoft.com/office/infopath/2007/PartnerControls"/>
    <ds:schemaRef ds:uri="http://purl.org/dc/dcmitype/"/>
    <ds:schemaRef ds:uri="http://schemas.microsoft.com/office/2006/documentManagement/types"/>
    <ds:schemaRef ds:uri="http://purl.org/dc/elements/1.1/"/>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DIRECCION</cp:lastModifiedBy>
  <cp:lastPrinted>2017-03-30T22:24:32Z</cp:lastPrinted>
  <dcterms:created xsi:type="dcterms:W3CDTF">2014-10-22T05:35:08Z</dcterms:created>
  <dcterms:modified xsi:type="dcterms:W3CDTF">2022-01-26T19:36:13Z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