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ACT" sheetId="3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3" l="1"/>
  <c r="B36" i="3"/>
  <c r="B56" i="3"/>
  <c r="B29" i="3"/>
  <c r="B28" i="3"/>
  <c r="B22" i="3"/>
  <c r="B15" i="3"/>
  <c r="C68" i="3" l="1"/>
  <c r="C66" i="3"/>
  <c r="C24" i="3"/>
  <c r="B24" i="3" l="1"/>
  <c r="B66" i="3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<sst xmlns="http://schemas.openxmlformats.org/spreadsheetml/2006/main" count="62" uniqueCount="62">
  <si>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</si>
  <si>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</si>
  <si>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</si>
  <si>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</si>
  <si>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</si>
  <si>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</si>
  <si>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</si>
  <si>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</si>
  <si>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</si>
  <si>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</si>
  <si>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</si>
  <si>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</si>
  <si>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</si>
  <si>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</si>
  <si>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</si>
  <si>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</si>
  <si>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</si>
  <si>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</si>
  <si>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</si>
  <si>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</si>
  <si>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</si>
  <si>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</si>
  <si>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</si>
  <si>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</si>
  <si>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</si>
  <si>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</si>
  <si>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</si>
  <si>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</si>
  <si>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</si>
  <si>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</si>
  <si>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</si>
  <si>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</si>
  <si>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</si>
  <si>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</si>
  <si>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</si>
  <si>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</si>
  <si>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</si>
  <si>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</si>
  <si>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</si>
  <si>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</si>
  <si>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</si>
  <si>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</si>
  <si>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</si>
  <si>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</si>
  <si>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</si>
  <si>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</si>
  <si>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</si>
  <si>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</si>
  <si>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</si>
  <si>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</si>
  <si>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</si>
  <si>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</si>
  <si>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</si>
  <si>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</si>
  <si>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</si>
  <si>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</si>
  <si>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</si>
  <si>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</si>
  <si>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</si>
  <si>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</si>
  <si>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</si>
  <si>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Actividades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</si>
</sst>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ri/Google%20Drive/sk%20contadores/1-%20RESPALDO%20CONTABILIDAD%202017/1-%20RESPALDO%20contabilidad%2016022014/INSTITUTO%20MUNICIPAL%20DE%20LAS%20MUJERES/EEFF/DIC%202021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20">
          <cell r="C20">
            <v>17005616.68</v>
          </cell>
        </row>
        <row r="25">
          <cell r="C25">
            <v>2458.8000000000002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5067513.8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4042192.93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395160.69</v>
          </cell>
        </row>
        <row r="44">
          <cell r="C44">
            <v>155495.89000000001</v>
          </cell>
        </row>
        <row r="45">
          <cell r="C45">
            <v>702345</v>
          </cell>
        </row>
        <row r="46">
          <cell r="C46">
            <v>52375.19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488133.68</v>
          </cell>
        </row>
        <row r="50">
          <cell r="C50">
            <v>295757.46000000002</v>
          </cell>
        </row>
        <row r="51">
          <cell r="C51">
            <v>301848.17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126950.69</v>
          </cell>
        </row>
        <row r="65">
          <cell r="C65">
            <v>349944.9</v>
          </cell>
        </row>
        <row r="66">
          <cell r="C66">
            <v>0</v>
          </cell>
        </row>
        <row r="67">
          <cell r="C67">
            <v>37452.15</v>
          </cell>
        </row>
        <row r="68">
          <cell r="C68">
            <v>64228.49</v>
          </cell>
        </row>
        <row r="69">
          <cell r="C69">
            <v>498215.64</v>
          </cell>
        </row>
        <row r="70">
          <cell r="C70">
            <v>499249.78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37641.410000000003</v>
          </cell>
        </row>
        <row r="82">
          <cell r="C82">
            <v>12609.2</v>
          </cell>
        </row>
        <row r="83">
          <cell r="C83">
            <v>0</v>
          </cell>
        </row>
        <row r="84">
          <cell r="C84">
            <v>22460.67</v>
          </cell>
        </row>
        <row r="85">
          <cell r="C85">
            <v>39658.480000000003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182.07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3501.79</v>
          </cell>
        </row>
        <row r="100">
          <cell r="C100">
            <v>645.19000000000005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939.02</v>
          </cell>
        </row>
        <row r="108">
          <cell r="C108">
            <v>3178.3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55514.58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9662</v>
          </cell>
        </row>
        <row r="129">
          <cell r="C129">
            <v>255</v>
          </cell>
        </row>
        <row r="130">
          <cell r="C130">
            <v>1341.09</v>
          </cell>
        </row>
        <row r="131">
          <cell r="C131">
            <v>7312.96</v>
          </cell>
        </row>
        <row r="132">
          <cell r="C132">
            <v>348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68355.12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28812.59</v>
          </cell>
        </row>
        <row r="143">
          <cell r="C143">
            <v>9223.98</v>
          </cell>
        </row>
        <row r="144">
          <cell r="C144">
            <v>0</v>
          </cell>
        </row>
        <row r="145">
          <cell r="C145">
            <v>541.35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23362.75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105792</v>
          </cell>
        </row>
        <row r="162">
          <cell r="C162">
            <v>0</v>
          </cell>
        </row>
        <row r="163">
          <cell r="C163">
            <v>158759.99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5832.56</v>
          </cell>
        </row>
        <row r="167">
          <cell r="C167">
            <v>0</v>
          </cell>
        </row>
        <row r="168">
          <cell r="C168">
            <v>12723.92</v>
          </cell>
        </row>
        <row r="169">
          <cell r="C169">
            <v>430057.04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2514.8000000000002</v>
          </cell>
        </row>
        <row r="180">
          <cell r="C180">
            <v>26316.02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124459.83</v>
          </cell>
        </row>
        <row r="188">
          <cell r="C188">
            <v>5579.6</v>
          </cell>
        </row>
        <row r="189">
          <cell r="C189">
            <v>61364</v>
          </cell>
        </row>
        <row r="190">
          <cell r="C190">
            <v>6056.94</v>
          </cell>
        </row>
        <row r="191">
          <cell r="C191">
            <v>21807.040000000001</v>
          </cell>
        </row>
        <row r="192">
          <cell r="C192">
            <v>10021.6</v>
          </cell>
        </row>
        <row r="193">
          <cell r="C193">
            <v>7393.6</v>
          </cell>
        </row>
        <row r="194">
          <cell r="C194">
            <v>2447.6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20650.75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2305.89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490.6</v>
          </cell>
        </row>
        <row r="215">
          <cell r="C215">
            <v>4060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9756.49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2863</v>
          </cell>
        </row>
        <row r="225">
          <cell r="C225">
            <v>146802.99</v>
          </cell>
        </row>
        <row r="227">
          <cell r="C227">
            <v>144118.54999999999</v>
          </cell>
        </row>
        <row r="230">
          <cell r="C230">
            <v>666635.04</v>
          </cell>
        </row>
        <row r="231">
          <cell r="C231">
            <v>210626.9</v>
          </cell>
        </row>
        <row r="232">
          <cell r="C232">
            <v>3320.16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B3" sqref="B3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61</v>
      </c>
      <c r="B1" s="20"/>
      <c r="C1" s="21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>
        <f>+'[1]EdoRes - Profit or Loss St.'!$C$20</f>
        <v>17005616.68</v>
      </c>
      <c r="C15" s="11">
        <v>11749434.92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/>
      <c r="C17" s="9"/>
      <c r="D17" s="2"/>
    </row>
    <row r="18" spans="1:5" ht="11.25" customHeight="1" x14ac:dyDescent="0.2">
      <c r="A18" s="10" t="s">
        <v>36</v>
      </c>
      <c r="B18" s="11"/>
      <c r="C18" s="11"/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>
        <f>+'[1]EdoRes - Profit or Loss St.'!$C$25</f>
        <v>2458.8000000000002</v>
      </c>
      <c r="C22" s="11">
        <v>7447.2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3">
        <f>SUM(B5:B22)</f>
        <v>17008075.48</v>
      </c>
      <c r="C24" s="13">
        <f>SUM(C5:C22)</f>
        <v>11756882.119999999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/>
      <c r="C27" s="9"/>
      <c r="D27" s="2"/>
    </row>
    <row r="28" spans="1:5" ht="11.25" customHeight="1" x14ac:dyDescent="0.2">
      <c r="A28" s="10" t="s">
        <v>37</v>
      </c>
      <c r="B28" s="11">
        <f>+SUM('[1]EdoRes - Profit or Loss St.'!$C$31:$C$77)</f>
        <v>13076864.460000001</v>
      </c>
      <c r="C28" s="11">
        <v>10188461.340000002</v>
      </c>
      <c r="D28" s="2"/>
    </row>
    <row r="29" spans="1:5" ht="11.25" customHeight="1" x14ac:dyDescent="0.2">
      <c r="A29" s="10" t="s">
        <v>16</v>
      </c>
      <c r="B29" s="11">
        <f>+SUM('[1]EdoRes - Profit or Loss St.'!$C$78:$C$132)</f>
        <v>195249.76</v>
      </c>
      <c r="C29" s="11">
        <v>97087.26999999999</v>
      </c>
      <c r="D29" s="2"/>
    </row>
    <row r="30" spans="1:5" ht="11.25" customHeight="1" x14ac:dyDescent="0.2">
      <c r="A30" s="10" t="s">
        <v>17</v>
      </c>
      <c r="B30" s="11">
        <f>+SUM('[1]EdoRes - Profit or Loss St.'!$C$133:$C$225)</f>
        <v>1298352.05</v>
      </c>
      <c r="C30" s="11">
        <v>699022.63999999978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>
        <f>+'[1]EdoRes - Profit or Loss St.'!$C$227</f>
        <v>144118.54999999999</v>
      </c>
      <c r="C36" s="11">
        <v>36446.089999999997</v>
      </c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/>
      <c r="C55" s="9"/>
      <c r="D55" s="2"/>
    </row>
    <row r="56" spans="1:4" ht="11.25" customHeight="1" x14ac:dyDescent="0.2">
      <c r="A56" s="10" t="s">
        <v>31</v>
      </c>
      <c r="B56" s="11">
        <f>+SUM('[1]EdoRes - Profit or Loss St.'!$C$230:$C$232)</f>
        <v>880582.10000000009</v>
      </c>
      <c r="C56" s="11">
        <v>937495.27000000014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3">
        <f>SUM(B27:B65)</f>
        <v>15595166.920000002</v>
      </c>
      <c r="C66" s="13">
        <f>SUM(C27:C65)</f>
        <v>11958512.610000001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1412908.5599999987</v>
      </c>
      <c r="C68" s="9">
        <f>+C24-C66</f>
        <v>-201630.49000000209</v>
      </c>
      <c r="E68" s="1"/>
    </row>
    <row r="69" spans="1:8" s="2" customFormat="1" x14ac:dyDescent="0.2">
      <c r="A69" s="12"/>
      <c r="B69" s="7"/>
      <c r="C69" s="15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6" t="s">
        <v>57</v>
      </c>
      <c r="B74" s="17" t="s">
        <v>59</v>
      </c>
    </row>
    <row r="75" spans="1:8" ht="45" x14ac:dyDescent="0.2">
      <c r="A75" s="16" t="s">
        <v>58</v>
      </c>
      <c r="B75" s="18" t="s">
        <v>60</v>
      </c>
    </row>
    <row r="76" spans="1:8" x14ac:dyDescent="0.2">
      <c r="A76" s="1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24:C24 B66:C66 B68:C68 B16:B22 B37:B56 B31:B35 B28:B30 B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2021-02-11T18:41:48Z</cp:lastPrinted>
  <dcterms:created xsi:type="dcterms:W3CDTF">2012-12-11T20:29:16Z</dcterms:created>
  <dcterms:modified xsi:type="dcterms:W3CDTF">2022-01-19T05:48:05Z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