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0\SEGUNDO TRIMESTRE\"/>
    </mc:Choice>
  </mc:AlternateContent>
  <bookViews>
    <workbookView xWindow="120" yWindow="105" windowWidth="15600" windowHeight="7995"/>
  </bookViews>
  <sheets>
    <sheet name="EA" sheetId="3" r:id="rId1"/>
  </sheets>
  <externalReferences>
    <externalReference r:id="rId2"/>
  </externalReference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0" i="3" l="1"/>
  <c r="C33" i="3"/>
  <c r="C28" i="3"/>
  <c r="C26" i="3" l="1"/>
  <c r="C27" i="3"/>
  <c r="C20" i="3" l="1"/>
  <c r="C14" i="3"/>
  <c r="C13" i="3"/>
  <c r="C59" i="3" l="1"/>
  <c r="C22" i="3"/>
  <c r="C61" i="3" l="1"/>
</calcChain>
</file>

<file path=xl/sharedStrings.xml><?xml version="1.0" encoding="utf-8"?>
<sst xmlns="http://schemas.openxmlformats.org/spreadsheetml/2006/main" count="61" uniqueCount="61">
  <si>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</si>
  <si>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</si>
  <si>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</si>
  <si>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</si>
  <si>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</si>
  <si>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</si>
  <si>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</si>
  <si>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</si>
  <si>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</si>
  <si>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</si>
  <si>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</si>
  <si>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</si>
  <si>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</si>
  <si>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</si>
  <si>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</si>
  <si>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</si>
  <si>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</si>
  <si>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</si>
  <si>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</si>
  <si>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</si>
  <si>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</si>
  <si>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</si>
  <si>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</si>
  <si>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</si>
  <si>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</si>
  <si>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</si>
  <si>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</si>
  <si>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</si>
  <si>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</si>
  <si>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</si>
  <si>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</si>
  <si>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</si>
  <si>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</si>
  <si>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</si>
  <si>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</si>
  <si>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</si>
  <si>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</si>
  <si>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</si>
  <si>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</si>
  <si>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</si>
  <si>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</si>
  <si>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</si>
  <si>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</si>
  <si>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</si>
  <si>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</si>
  <si>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</si>
  <si>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</si>
  <si>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</si>
  <si>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</si>
  <si>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</si>
  <si>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</si>
  <si>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</si>
  <si>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</si>
  <si>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</si>
  <si>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</si>
  <si>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</si>
  <si>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</si>
  <si>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</si>
  <si>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</si>
  <si>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</si>
  <si>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de Actividades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</si>
</sst>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  <xf numFmtId="0" fontId="2" fillId="0" borderId="4" xfId="8" applyFont="1" applyFill="1" applyBorder="1" applyAlignment="1" applyProtection="1">
      <alignment horizontal="center" vertical="center" wrapText="1"/>
      <protection locked="0"/>
    </xf>
    <xf numFmtId="0" fontId="2" fillId="0" borderId="5" xfId="8" applyFont="1" applyFill="1" applyBorder="1" applyAlignment="1" applyProtection="1">
      <alignment horizontal="center" vertical="center" wrapText="1"/>
      <protection locked="0"/>
    </xf>
    <xf numFmtId="0" fontId="2" fillId="0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/>
      <sheetData sheetId="2">
        <row r="19">
          <cell r="C19">
            <v>4330000</v>
          </cell>
        </row>
        <row r="20">
          <cell r="C20">
            <v>4218920.37</v>
          </cell>
        </row>
        <row r="23">
          <cell r="C23">
            <v>3723.6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1816884.91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1516868.42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179804.17</v>
          </cell>
        </row>
        <row r="48">
          <cell r="C48">
            <v>224805.47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55134.64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35129.599999999999</v>
          </cell>
        </row>
        <row r="65">
          <cell r="C65">
            <v>51500.14</v>
          </cell>
        </row>
        <row r="66">
          <cell r="C66">
            <v>180774.24</v>
          </cell>
        </row>
        <row r="67">
          <cell r="C67">
            <v>180774.24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B75" t="str">
            <v>Materiales y utiles de impresion y reproduccion</v>
          </cell>
          <cell r="C75">
            <v>0</v>
          </cell>
        </row>
        <row r="76">
          <cell r="B76" t="str">
            <v>Material estadistico y geografico</v>
          </cell>
          <cell r="C76">
            <v>0</v>
          </cell>
        </row>
        <row r="77">
          <cell r="B77" t="str">
            <v>Materiales para el registro e identificacion de bi</v>
          </cell>
          <cell r="C77">
            <v>0</v>
          </cell>
        </row>
        <row r="78">
          <cell r="B78" t="str">
            <v>Materiales y utiles de oficina</v>
          </cell>
          <cell r="C78">
            <v>1052.03</v>
          </cell>
        </row>
        <row r="79">
          <cell r="B79" t="str">
            <v>Materiales y utiles de tecnologias de la informaci</v>
          </cell>
          <cell r="C79">
            <v>3352.4</v>
          </cell>
        </row>
        <row r="80">
          <cell r="B80" t="str">
            <v>Material impreso e informacion digital</v>
          </cell>
          <cell r="C80">
            <v>0</v>
          </cell>
        </row>
        <row r="81">
          <cell r="B81" t="str">
            <v>Material de limpieza</v>
          </cell>
          <cell r="C81">
            <v>6927.31</v>
          </cell>
        </row>
        <row r="82">
          <cell r="B82" t="str">
            <v>Materiales y utiles de enseñanza</v>
          </cell>
          <cell r="C82">
            <v>0</v>
          </cell>
        </row>
        <row r="83">
          <cell r="B83" t="str">
            <v>Productos alimenticios para preparar alimentos</v>
          </cell>
          <cell r="C83">
            <v>0</v>
          </cell>
        </row>
        <row r="84">
          <cell r="B84" t="str">
            <v>Productos alimenticios para animales</v>
          </cell>
          <cell r="C84">
            <v>0</v>
          </cell>
        </row>
        <row r="85">
          <cell r="B85" t="str">
            <v>Utensilios para el servicio de alimentacion</v>
          </cell>
          <cell r="C85">
            <v>0</v>
          </cell>
        </row>
        <row r="86">
          <cell r="B86" t="str">
            <v>Productos alimenticios para personas</v>
          </cell>
          <cell r="C86">
            <v>70</v>
          </cell>
        </row>
        <row r="87">
          <cell r="B87" t="str">
            <v>Productos alimenticios, agropecuarios y forestales</v>
          </cell>
          <cell r="C87">
            <v>0</v>
          </cell>
        </row>
        <row r="88">
          <cell r="B88" t="str">
            <v>Productos minerales no metalicos</v>
          </cell>
          <cell r="C88">
            <v>0</v>
          </cell>
        </row>
        <row r="89">
          <cell r="B89" t="str">
            <v>Cemento y productos de concreto</v>
          </cell>
          <cell r="C89">
            <v>0</v>
          </cell>
        </row>
        <row r="90">
          <cell r="B90" t="str">
            <v>Cal, yeso y productos de yeso</v>
          </cell>
          <cell r="C90">
            <v>0</v>
          </cell>
        </row>
        <row r="91">
          <cell r="B91" t="str">
            <v>Vidrio y productos de vidrio</v>
          </cell>
          <cell r="C91">
            <v>0</v>
          </cell>
        </row>
        <row r="92">
          <cell r="B92" t="str">
            <v>Material electrico y electronico</v>
          </cell>
          <cell r="C92">
            <v>0</v>
          </cell>
        </row>
        <row r="93">
          <cell r="B93" t="str">
            <v>Madera y productos de madera</v>
          </cell>
          <cell r="C93">
            <v>0</v>
          </cell>
        </row>
        <row r="94">
          <cell r="B94" t="str">
            <v>Articulos metalicos para la construccion</v>
          </cell>
          <cell r="C94">
            <v>0</v>
          </cell>
        </row>
        <row r="95">
          <cell r="B95" t="str">
            <v>Materiales complementarios</v>
          </cell>
          <cell r="C95">
            <v>0</v>
          </cell>
        </row>
        <row r="96">
          <cell r="B96" t="str">
            <v>Otros materiales y articulos de construccion y rep</v>
          </cell>
          <cell r="C96">
            <v>0</v>
          </cell>
        </row>
        <row r="97">
          <cell r="B97" t="str">
            <v>Productos quimicos basicos</v>
          </cell>
          <cell r="C97">
            <v>0</v>
          </cell>
        </row>
        <row r="98">
          <cell r="B98" t="str">
            <v>Fertilizantes, pesticidas y otros agroquimicos</v>
          </cell>
          <cell r="C98">
            <v>0</v>
          </cell>
        </row>
        <row r="99">
          <cell r="B99" t="str">
            <v>Medicinas y productos farmaceuticos</v>
          </cell>
          <cell r="C99">
            <v>0</v>
          </cell>
        </row>
        <row r="100">
          <cell r="B100" t="str">
            <v>Materiales, accesorios y suministros medicos</v>
          </cell>
          <cell r="C100">
            <v>0</v>
          </cell>
        </row>
        <row r="101">
          <cell r="B101" t="str">
            <v>Materiales, accesorios y suministros de laboratori</v>
          </cell>
          <cell r="C101">
            <v>0</v>
          </cell>
        </row>
        <row r="102">
          <cell r="B102" t="str">
            <v>Fibras sinteticas, hules, plasticos y derivados</v>
          </cell>
          <cell r="C102">
            <v>0</v>
          </cell>
        </row>
        <row r="103">
          <cell r="B103" t="str">
            <v>Productos químicos básicos</v>
          </cell>
          <cell r="C103">
            <v>0</v>
          </cell>
        </row>
        <row r="104">
          <cell r="B104" t="str">
            <v>Materiales, accesorios y suministros médicos.</v>
          </cell>
          <cell r="C104">
            <v>2536.09</v>
          </cell>
        </row>
        <row r="105">
          <cell r="B105" t="str">
            <v>Combustibles, lubricantes y aditivos</v>
          </cell>
          <cell r="C105">
            <v>0</v>
          </cell>
        </row>
        <row r="106">
          <cell r="B106" t="str">
            <v>Combustibles, lubricantes y aditivos destinados pa</v>
          </cell>
          <cell r="C106">
            <v>0</v>
          </cell>
        </row>
        <row r="107">
          <cell r="B107" t="str">
            <v>Combustibles, lubricantes y aditivos destinados pa</v>
          </cell>
          <cell r="C107">
            <v>20937.29</v>
          </cell>
        </row>
        <row r="108">
          <cell r="B108" t="str">
            <v>Prendas de seguridad y proteccion personal</v>
          </cell>
          <cell r="C108">
            <v>0</v>
          </cell>
        </row>
        <row r="109">
          <cell r="B109" t="str">
            <v>Articulos deportivos</v>
          </cell>
          <cell r="C109">
            <v>0</v>
          </cell>
        </row>
        <row r="110">
          <cell r="B110" t="str">
            <v>Productos textiles</v>
          </cell>
          <cell r="C110">
            <v>0</v>
          </cell>
        </row>
        <row r="111">
          <cell r="B111" t="str">
            <v>Blancos y otros productos textiles, excepto prenda</v>
          </cell>
          <cell r="C111">
            <v>0</v>
          </cell>
        </row>
        <row r="112">
          <cell r="B112" t="str">
            <v>Vestuario y uniformes destinados a actividades adm</v>
          </cell>
          <cell r="C112">
            <v>0</v>
          </cell>
        </row>
        <row r="113">
          <cell r="B113" t="str">
            <v>Vestuario y uniformes destinados a actividades ope</v>
          </cell>
          <cell r="C113">
            <v>0</v>
          </cell>
        </row>
        <row r="114">
          <cell r="B114" t="str">
            <v>Prendas de proteccion para seguridad publica</v>
          </cell>
          <cell r="C114">
            <v>0</v>
          </cell>
        </row>
        <row r="115">
          <cell r="B115" t="str">
            <v>Herramientas menores</v>
          </cell>
          <cell r="C115">
            <v>0</v>
          </cell>
        </row>
        <row r="116">
          <cell r="B116" t="str">
            <v>Refacciones y accesorios menores de edificios</v>
          </cell>
          <cell r="C116">
            <v>0</v>
          </cell>
        </row>
        <row r="117">
          <cell r="B117" t="str">
            <v>Refacciones y accesorios menores de mobiliario y e</v>
          </cell>
          <cell r="C117">
            <v>0</v>
          </cell>
        </row>
        <row r="118">
          <cell r="B118" t="str">
            <v>Refacciones y accesorios menores de equipo de comp</v>
          </cell>
          <cell r="C118">
            <v>0</v>
          </cell>
        </row>
        <row r="119">
          <cell r="B119" t="str">
            <v>Refacciones y accesorios menores de quipo e instru</v>
          </cell>
          <cell r="C119">
            <v>0</v>
          </cell>
        </row>
        <row r="120">
          <cell r="B120" t="str">
            <v>Refacciones y accesorios menores de quipo e instru</v>
          </cell>
          <cell r="C120">
            <v>0</v>
          </cell>
        </row>
        <row r="121">
          <cell r="B121" t="str">
            <v>Refacciones y accesorios menores de equipo de defe</v>
          </cell>
          <cell r="C121">
            <v>0</v>
          </cell>
        </row>
        <row r="122">
          <cell r="B122" t="str">
            <v>Refacciones y accesorios menores de maquinaria y o</v>
          </cell>
          <cell r="C122">
            <v>0</v>
          </cell>
        </row>
        <row r="123">
          <cell r="B123" t="str">
            <v>Refacciones y accesorios menores otros bienes mueb</v>
          </cell>
          <cell r="C123">
            <v>0</v>
          </cell>
        </row>
        <row r="124">
          <cell r="B124" t="str">
            <v>Herramientas menores</v>
          </cell>
          <cell r="C124">
            <v>0</v>
          </cell>
        </row>
        <row r="125">
          <cell r="B125" t="str">
            <v>Refacciones y accesorios menores de equipo de cómp</v>
          </cell>
          <cell r="C125">
            <v>0</v>
          </cell>
        </row>
        <row r="126">
          <cell r="B126" t="str">
            <v>Refacciones y accesorios menores de equipo de tran</v>
          </cell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27333.68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6719.49</v>
          </cell>
        </row>
        <row r="137">
          <cell r="C137">
            <v>5421.98</v>
          </cell>
        </row>
        <row r="138">
          <cell r="C138">
            <v>0</v>
          </cell>
        </row>
        <row r="139">
          <cell r="C139">
            <v>237.89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1740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52896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149294.82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422.24</v>
          </cell>
        </row>
        <row r="174">
          <cell r="C174">
            <v>22058.35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1183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1740</v>
          </cell>
        </row>
        <row r="186">
          <cell r="C186">
            <v>1841</v>
          </cell>
        </row>
        <row r="187">
          <cell r="C187">
            <v>1693.6</v>
          </cell>
        </row>
        <row r="188">
          <cell r="C188">
            <v>382.94</v>
          </cell>
        </row>
        <row r="189">
          <cell r="C189">
            <v>0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8235.2999999999993</v>
          </cell>
        </row>
        <row r="194">
          <cell r="C194">
            <v>0</v>
          </cell>
        </row>
        <row r="195">
          <cell r="C195">
            <v>0</v>
          </cell>
        </row>
        <row r="196">
          <cell r="C196">
            <v>0</v>
          </cell>
        </row>
        <row r="197">
          <cell r="C197">
            <v>0</v>
          </cell>
        </row>
        <row r="198">
          <cell r="C198">
            <v>0</v>
          </cell>
        </row>
        <row r="199">
          <cell r="C199">
            <v>0</v>
          </cell>
        </row>
        <row r="200">
          <cell r="C200">
            <v>0</v>
          </cell>
        </row>
        <row r="201">
          <cell r="C201">
            <v>496</v>
          </cell>
        </row>
        <row r="202">
          <cell r="C202">
            <v>0</v>
          </cell>
        </row>
        <row r="203">
          <cell r="C203">
            <v>0</v>
          </cell>
        </row>
        <row r="204">
          <cell r="C204">
            <v>0</v>
          </cell>
        </row>
        <row r="205">
          <cell r="C205">
            <v>0</v>
          </cell>
        </row>
        <row r="206">
          <cell r="C206">
            <v>0</v>
          </cell>
        </row>
        <row r="207">
          <cell r="C207">
            <v>6382.72</v>
          </cell>
        </row>
        <row r="208">
          <cell r="C208">
            <v>0</v>
          </cell>
        </row>
        <row r="209">
          <cell r="C209">
            <v>0</v>
          </cell>
        </row>
        <row r="210">
          <cell r="C210">
            <v>0</v>
          </cell>
        </row>
        <row r="211">
          <cell r="C211">
            <v>4052.02</v>
          </cell>
        </row>
        <row r="212">
          <cell r="C212">
            <v>0</v>
          </cell>
        </row>
        <row r="213">
          <cell r="C213">
            <v>0</v>
          </cell>
        </row>
        <row r="214">
          <cell r="C214">
            <v>0</v>
          </cell>
        </row>
        <row r="215">
          <cell r="C215">
            <v>0</v>
          </cell>
        </row>
        <row r="216">
          <cell r="C216">
            <v>0</v>
          </cell>
        </row>
        <row r="217">
          <cell r="C217">
            <v>1987</v>
          </cell>
        </row>
        <row r="218">
          <cell r="C218">
            <v>46084.36</v>
          </cell>
        </row>
        <row r="220">
          <cell r="C220">
            <v>21521.08</v>
          </cell>
        </row>
        <row r="223">
          <cell r="C223">
            <v>333317.52</v>
          </cell>
        </row>
        <row r="224">
          <cell r="C224">
            <v>150808.95999999999</v>
          </cell>
        </row>
      </sheetData>
      <sheetData sheetId="3"/>
      <sheetData sheetId="4"/>
      <sheetData sheetId="5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topLeftCell="A43" zoomScaleNormal="100" workbookViewId="0">
      <selection activeCell="C50" sqref="C50"/>
    </sheetView>
  </sheetViews>
  <sheetFormatPr baseColWidth="10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4" ht="39.950000000000003" customHeight="1" x14ac:dyDescent="0.2">
      <c r="A1" s="31" t="s">
        <v>60</v>
      </c>
      <c r="B1" s="32"/>
      <c r="C1" s="32"/>
      <c r="D1" s="33"/>
    </row>
    <row r="2" spans="1:4" x14ac:dyDescent="0.2">
      <c r="A2" s="11"/>
      <c r="B2" s="8"/>
      <c r="C2" s="9">
        <v>2020</v>
      </c>
      <c r="D2" s="10">
        <v>2019</v>
      </c>
    </row>
    <row r="3" spans="1:4" s="2" customFormat="1" x14ac:dyDescent="0.2">
      <c r="A3" s="4" t="s">
        <v>0</v>
      </c>
      <c r="B3" s="12"/>
      <c r="C3" s="13"/>
      <c r="D3" s="14"/>
    </row>
    <row r="4" spans="1:4" x14ac:dyDescent="0.2">
      <c r="A4" s="5" t="s">
        <v>46</v>
      </c>
      <c r="B4" s="2"/>
      <c r="C4" s="15"/>
      <c r="D4" s="16"/>
    </row>
    <row r="5" spans="1:4" x14ac:dyDescent="0.2">
      <c r="A5" s="20"/>
      <c r="B5" s="21" t="s">
        <v>1</v>
      </c>
      <c r="C5" s="18"/>
      <c r="D5" s="19"/>
    </row>
    <row r="6" spans="1:4" x14ac:dyDescent="0.2">
      <c r="A6" s="20"/>
      <c r="B6" s="21" t="s">
        <v>35</v>
      </c>
      <c r="C6" s="18"/>
      <c r="D6" s="19"/>
    </row>
    <row r="7" spans="1:4" x14ac:dyDescent="0.2">
      <c r="A7" s="20"/>
      <c r="B7" s="21" t="s">
        <v>11</v>
      </c>
      <c r="C7" s="18"/>
      <c r="D7" s="19"/>
    </row>
    <row r="8" spans="1:4" x14ac:dyDescent="0.2">
      <c r="A8" s="20"/>
      <c r="B8" s="21" t="s">
        <v>2</v>
      </c>
      <c r="C8" s="18"/>
      <c r="D8" s="19"/>
    </row>
    <row r="9" spans="1:4" x14ac:dyDescent="0.2">
      <c r="A9" s="20"/>
      <c r="B9" s="21" t="s">
        <v>47</v>
      </c>
      <c r="C9" s="18"/>
      <c r="D9" s="19"/>
    </row>
    <row r="10" spans="1:4" x14ac:dyDescent="0.2">
      <c r="A10" s="20"/>
      <c r="B10" s="21" t="s">
        <v>48</v>
      </c>
      <c r="C10" s="18"/>
      <c r="D10" s="19"/>
    </row>
    <row r="11" spans="1:4" x14ac:dyDescent="0.2">
      <c r="A11" s="20"/>
      <c r="B11" s="21" t="s">
        <v>49</v>
      </c>
      <c r="C11" s="18"/>
      <c r="D11" s="19"/>
    </row>
    <row r="12" spans="1:4" ht="34.5" customHeight="1" x14ac:dyDescent="0.2">
      <c r="A12" s="34" t="s">
        <v>50</v>
      </c>
      <c r="B12" s="35"/>
      <c r="C12" s="15"/>
      <c r="D12" s="16"/>
    </row>
    <row r="13" spans="1:4" ht="22.5" x14ac:dyDescent="0.2">
      <c r="A13" s="20"/>
      <c r="B13" s="27" t="s">
        <v>51</v>
      </c>
      <c r="C13" s="18">
        <f>+'[1]EdoRes - Profit or Loss St.'!$C$19</f>
        <v>4330000</v>
      </c>
      <c r="D13" s="19">
        <v>4637653.71</v>
      </c>
    </row>
    <row r="14" spans="1:4" x14ac:dyDescent="0.2">
      <c r="A14" s="20"/>
      <c r="B14" s="21" t="s">
        <v>52</v>
      </c>
      <c r="C14" s="18">
        <f>+'[1]EdoRes - Profit or Loss St.'!$C$20</f>
        <v>4218920.37</v>
      </c>
      <c r="D14" s="19">
        <v>6882435</v>
      </c>
    </row>
    <row r="15" spans="1:4" x14ac:dyDescent="0.2">
      <c r="A15" s="5" t="s">
        <v>41</v>
      </c>
      <c r="B15" s="2"/>
      <c r="C15" s="15"/>
      <c r="D15" s="16"/>
    </row>
    <row r="16" spans="1:4" x14ac:dyDescent="0.2">
      <c r="A16" s="20"/>
      <c r="B16" s="21" t="s">
        <v>36</v>
      </c>
      <c r="C16" s="18"/>
      <c r="D16" s="19"/>
    </row>
    <row r="17" spans="1:4" x14ac:dyDescent="0.2">
      <c r="A17" s="20"/>
      <c r="B17" s="21" t="s">
        <v>12</v>
      </c>
      <c r="C17" s="18"/>
      <c r="D17" s="19"/>
    </row>
    <row r="18" spans="1:4" x14ac:dyDescent="0.2">
      <c r="A18" s="20"/>
      <c r="B18" s="21" t="s">
        <v>13</v>
      </c>
      <c r="C18" s="18"/>
      <c r="D18" s="19"/>
    </row>
    <row r="19" spans="1:4" x14ac:dyDescent="0.2">
      <c r="A19" s="20"/>
      <c r="B19" s="21" t="s">
        <v>14</v>
      </c>
      <c r="C19" s="18"/>
      <c r="D19" s="19"/>
    </row>
    <row r="20" spans="1:4" x14ac:dyDescent="0.2">
      <c r="A20" s="20"/>
      <c r="B20" s="21" t="s">
        <v>15</v>
      </c>
      <c r="C20" s="18">
        <f>+'[1]EdoRes - Profit or Loss St.'!$C$23</f>
        <v>3723.6</v>
      </c>
      <c r="D20" s="19">
        <v>27859.599999999999</v>
      </c>
    </row>
    <row r="21" spans="1:4" x14ac:dyDescent="0.2">
      <c r="A21" s="20"/>
      <c r="B21" s="17"/>
      <c r="C21" s="18"/>
      <c r="D21" s="19"/>
    </row>
    <row r="22" spans="1:4" x14ac:dyDescent="0.2">
      <c r="A22" s="6" t="s">
        <v>9</v>
      </c>
      <c r="B22" s="22"/>
      <c r="C22" s="15">
        <f>SUM(C13:C20)</f>
        <v>8552643.9700000007</v>
      </c>
      <c r="D22" s="3">
        <v>11547948.310000001</v>
      </c>
    </row>
    <row r="23" spans="1:4" x14ac:dyDescent="0.2">
      <c r="A23" s="20"/>
      <c r="B23" s="12"/>
      <c r="C23" s="15"/>
      <c r="D23" s="3"/>
    </row>
    <row r="24" spans="1:4" s="2" customFormat="1" x14ac:dyDescent="0.2">
      <c r="A24" s="4" t="s">
        <v>8</v>
      </c>
      <c r="B24" s="12"/>
      <c r="C24" s="13"/>
      <c r="D24" s="14"/>
    </row>
    <row r="25" spans="1:4" x14ac:dyDescent="0.2">
      <c r="A25" s="5" t="s">
        <v>42</v>
      </c>
      <c r="B25" s="2"/>
      <c r="C25" s="15"/>
      <c r="D25" s="16"/>
    </row>
    <row r="26" spans="1:4" x14ac:dyDescent="0.2">
      <c r="A26" s="20"/>
      <c r="B26" s="21" t="s">
        <v>37</v>
      </c>
      <c r="C26" s="18">
        <f>+SUM('[1]EdoRes - Profit or Loss St.'!$C$29:$C$74)</f>
        <v>4241675.830000001</v>
      </c>
      <c r="D26" s="19">
        <v>10100034.549999999</v>
      </c>
    </row>
    <row r="27" spans="1:4" x14ac:dyDescent="0.2">
      <c r="A27" s="20"/>
      <c r="B27" s="21" t="s">
        <v>16</v>
      </c>
      <c r="C27" s="18">
        <f>+SUM('[1]EdoRes - Profit or Loss St.'!$B$75:$C$126)</f>
        <v>34875.120000000003</v>
      </c>
      <c r="D27" s="19">
        <v>107260.65000000001</v>
      </c>
    </row>
    <row r="28" spans="1:4" x14ac:dyDescent="0.2">
      <c r="A28" s="20"/>
      <c r="B28" s="21" t="s">
        <v>17</v>
      </c>
      <c r="C28" s="18">
        <f>+SUM('[1]EdoRes - Profit or Loss St.'!$C$127:$C$218)</f>
        <v>340202.3899999999</v>
      </c>
      <c r="D28" s="19">
        <v>825832.48</v>
      </c>
    </row>
    <row r="29" spans="1:4" x14ac:dyDescent="0.2">
      <c r="A29" s="5" t="s">
        <v>53</v>
      </c>
      <c r="B29" s="2"/>
      <c r="C29" s="15"/>
      <c r="D29" s="16"/>
    </row>
    <row r="30" spans="1:4" x14ac:dyDescent="0.2">
      <c r="A30" s="20"/>
      <c r="B30" s="21" t="s">
        <v>18</v>
      </c>
      <c r="C30" s="18"/>
      <c r="D30" s="19"/>
    </row>
    <row r="31" spans="1:4" x14ac:dyDescent="0.2">
      <c r="A31" s="20"/>
      <c r="B31" s="21" t="s">
        <v>19</v>
      </c>
      <c r="C31" s="18"/>
      <c r="D31" s="19"/>
    </row>
    <row r="32" spans="1:4" x14ac:dyDescent="0.2">
      <c r="A32" s="20"/>
      <c r="B32" s="21" t="s">
        <v>20</v>
      </c>
      <c r="C32" s="18"/>
      <c r="D32" s="19"/>
    </row>
    <row r="33" spans="1:4" x14ac:dyDescent="0.2">
      <c r="A33" s="20"/>
      <c r="B33" s="21" t="s">
        <v>21</v>
      </c>
      <c r="C33" s="18">
        <f>+'[1]EdoRes - Profit or Loss St.'!$C$220</f>
        <v>21521.08</v>
      </c>
      <c r="D33" s="19"/>
    </row>
    <row r="34" spans="1:4" x14ac:dyDescent="0.2">
      <c r="A34" s="20"/>
      <c r="B34" s="21" t="s">
        <v>22</v>
      </c>
      <c r="C34" s="18"/>
      <c r="D34" s="19"/>
    </row>
    <row r="35" spans="1:4" x14ac:dyDescent="0.2">
      <c r="A35" s="20"/>
      <c r="B35" s="21" t="s">
        <v>23</v>
      </c>
      <c r="C35" s="18"/>
      <c r="D35" s="19"/>
    </row>
    <row r="36" spans="1:4" x14ac:dyDescent="0.2">
      <c r="A36" s="20"/>
      <c r="B36" s="21" t="s">
        <v>24</v>
      </c>
      <c r="C36" s="18"/>
      <c r="D36" s="19"/>
    </row>
    <row r="37" spans="1:4" x14ac:dyDescent="0.2">
      <c r="A37" s="20"/>
      <c r="B37" s="21" t="s">
        <v>6</v>
      </c>
      <c r="C37" s="18"/>
      <c r="D37" s="19"/>
    </row>
    <row r="38" spans="1:4" x14ac:dyDescent="0.2">
      <c r="A38" s="20"/>
      <c r="B38" s="21" t="s">
        <v>25</v>
      </c>
      <c r="C38" s="18"/>
      <c r="D38" s="19"/>
    </row>
    <row r="39" spans="1:4" x14ac:dyDescent="0.2">
      <c r="A39" s="5" t="s">
        <v>10</v>
      </c>
      <c r="B39" s="2"/>
      <c r="C39" s="15"/>
      <c r="D39" s="16"/>
    </row>
    <row r="40" spans="1:4" x14ac:dyDescent="0.2">
      <c r="A40" s="20"/>
      <c r="B40" s="21" t="s">
        <v>3</v>
      </c>
      <c r="C40" s="18"/>
      <c r="D40" s="19"/>
    </row>
    <row r="41" spans="1:4" x14ac:dyDescent="0.2">
      <c r="A41" s="20"/>
      <c r="B41" s="21" t="s">
        <v>4</v>
      </c>
      <c r="C41" s="18"/>
      <c r="D41" s="19"/>
    </row>
    <row r="42" spans="1:4" x14ac:dyDescent="0.2">
      <c r="A42" s="20"/>
      <c r="B42" s="21" t="s">
        <v>5</v>
      </c>
      <c r="C42" s="18"/>
      <c r="D42" s="19"/>
    </row>
    <row r="43" spans="1:4" x14ac:dyDescent="0.2">
      <c r="A43" s="5" t="s">
        <v>43</v>
      </c>
      <c r="B43" s="2"/>
      <c r="C43" s="15"/>
      <c r="D43" s="16"/>
    </row>
    <row r="44" spans="1:4" x14ac:dyDescent="0.2">
      <c r="A44" s="20"/>
      <c r="B44" s="21" t="s">
        <v>26</v>
      </c>
      <c r="C44" s="18"/>
      <c r="D44" s="19"/>
    </row>
    <row r="45" spans="1:4" x14ac:dyDescent="0.2">
      <c r="A45" s="20"/>
      <c r="B45" s="21" t="s">
        <v>27</v>
      </c>
      <c r="C45" s="18"/>
      <c r="D45" s="19"/>
    </row>
    <row r="46" spans="1:4" x14ac:dyDescent="0.2">
      <c r="A46" s="20"/>
      <c r="B46" s="21" t="s">
        <v>28</v>
      </c>
      <c r="C46" s="18"/>
      <c r="D46" s="19"/>
    </row>
    <row r="47" spans="1:4" x14ac:dyDescent="0.2">
      <c r="A47" s="20"/>
      <c r="B47" s="21" t="s">
        <v>29</v>
      </c>
      <c r="C47" s="18"/>
      <c r="D47" s="19"/>
    </row>
    <row r="48" spans="1:4" x14ac:dyDescent="0.2">
      <c r="A48" s="20"/>
      <c r="B48" s="21" t="s">
        <v>30</v>
      </c>
      <c r="C48" s="18"/>
      <c r="D48" s="19"/>
    </row>
    <row r="49" spans="1:9" x14ac:dyDescent="0.2">
      <c r="A49" s="5" t="s">
        <v>44</v>
      </c>
      <c r="B49" s="2"/>
      <c r="C49" s="15"/>
      <c r="D49" s="16"/>
    </row>
    <row r="50" spans="1:9" x14ac:dyDescent="0.2">
      <c r="A50" s="20"/>
      <c r="B50" s="21" t="s">
        <v>31</v>
      </c>
      <c r="C50" s="18">
        <f>+'[1]EdoRes - Profit or Loss St.'!$C$223+'[1]EdoRes - Profit or Loss St.'!$C$224</f>
        <v>484126.48</v>
      </c>
      <c r="D50" s="19">
        <v>982806.44000000006</v>
      </c>
    </row>
    <row r="51" spans="1:9" x14ac:dyDescent="0.2">
      <c r="A51" s="20"/>
      <c r="B51" s="21" t="s">
        <v>7</v>
      </c>
      <c r="C51" s="18"/>
      <c r="D51" s="19"/>
    </row>
    <row r="52" spans="1:9" x14ac:dyDescent="0.2">
      <c r="A52" s="20"/>
      <c r="B52" s="21" t="s">
        <v>32</v>
      </c>
      <c r="C52" s="18"/>
      <c r="D52" s="19"/>
    </row>
    <row r="53" spans="1:9" x14ac:dyDescent="0.2">
      <c r="A53" s="20"/>
      <c r="B53" s="21" t="s">
        <v>54</v>
      </c>
      <c r="C53" s="18"/>
      <c r="D53" s="19"/>
    </row>
    <row r="54" spans="1:9" x14ac:dyDescent="0.2">
      <c r="A54" s="20"/>
      <c r="B54" s="21" t="s">
        <v>33</v>
      </c>
      <c r="C54" s="18"/>
      <c r="D54" s="19"/>
    </row>
    <row r="55" spans="1:9" x14ac:dyDescent="0.2">
      <c r="A55" s="20"/>
      <c r="B55" s="21" t="s">
        <v>34</v>
      </c>
      <c r="C55" s="18"/>
      <c r="D55" s="19"/>
    </row>
    <row r="56" spans="1:9" x14ac:dyDescent="0.2">
      <c r="A56" s="5" t="s">
        <v>40</v>
      </c>
      <c r="B56" s="2"/>
      <c r="C56" s="15"/>
      <c r="D56" s="16"/>
    </row>
    <row r="57" spans="1:9" x14ac:dyDescent="0.2">
      <c r="A57" s="20"/>
      <c r="B57" s="21" t="s">
        <v>38</v>
      </c>
      <c r="C57" s="18"/>
      <c r="D57" s="19"/>
    </row>
    <row r="58" spans="1:9" x14ac:dyDescent="0.2">
      <c r="A58" s="20"/>
      <c r="B58" s="17"/>
      <c r="C58" s="18"/>
      <c r="D58" s="19"/>
    </row>
    <row r="59" spans="1:9" x14ac:dyDescent="0.2">
      <c r="A59" s="4" t="s">
        <v>45</v>
      </c>
      <c r="B59" s="12"/>
      <c r="C59" s="15">
        <f>SUM(C26:C57)</f>
        <v>5122400.9000000004</v>
      </c>
      <c r="D59" s="3">
        <v>12015934.119999999</v>
      </c>
    </row>
    <row r="60" spans="1:9" x14ac:dyDescent="0.2">
      <c r="A60" s="20"/>
      <c r="B60" s="12"/>
      <c r="C60" s="15"/>
      <c r="D60" s="3"/>
    </row>
    <row r="61" spans="1:9" s="2" customFormat="1" x14ac:dyDescent="0.2">
      <c r="A61" s="4" t="s">
        <v>39</v>
      </c>
      <c r="B61" s="12"/>
      <c r="C61" s="15">
        <f>+C22-C59</f>
        <v>3430243.0700000003</v>
      </c>
      <c r="D61" s="16">
        <v>-467985.80999999866</v>
      </c>
    </row>
    <row r="62" spans="1:9" s="2" customFormat="1" x14ac:dyDescent="0.2">
      <c r="A62" s="23"/>
      <c r="B62" s="24"/>
      <c r="C62" s="25"/>
      <c r="D62" s="26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B64" s="29" t="s">
        <v>55</v>
      </c>
    </row>
    <row r="65" spans="2:2" x14ac:dyDescent="0.2">
      <c r="B65" s="7"/>
    </row>
    <row r="66" spans="2:2" x14ac:dyDescent="0.2">
      <c r="B66" s="29" t="s">
        <v>56</v>
      </c>
    </row>
    <row r="67" spans="2:2" ht="22.5" x14ac:dyDescent="0.2">
      <c r="B67" s="30" t="s">
        <v>58</v>
      </c>
    </row>
    <row r="68" spans="2:2" x14ac:dyDescent="0.2">
      <c r="B68" s="1" t="s">
        <v>57</v>
      </c>
    </row>
    <row r="69" spans="2:2" ht="22.5" x14ac:dyDescent="0.2">
      <c r="B69" s="28" t="s">
        <v>59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81" fitToHeight="0" orientation="portrait" r:id="rId1"/>
  <ignoredErrors>
    <ignoredError sqref="C12:D12 C13:C25 C50:C61 C29:C32 C26:C27 C34:C4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Dell_pc</cp:lastModifiedBy>
  <cp:lastPrinted>2019-04-22T19:21:54Z</cp:lastPrinted>
  <dcterms:created xsi:type="dcterms:W3CDTF">2012-12-11T20:29:16Z</dcterms:created>
  <dcterms:modified xsi:type="dcterms:W3CDTF">2020-07-09T21:44:59Z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