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0" yWindow="0" windowWidth="20490" windowHeight="9915"/>
  </bookViews>
  <sheets>
    <sheet name="FFF" sheetId="1" r:id="rId1"/>
  </sheets>
  <externalReferences>
    <externalReference r:id="rId2"/>
    <externalReference r:id="rId3"/>
  </externalReferenc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B34" i="1"/>
  <c r="B27" i="1" s="1"/>
  <c r="B39" i="1" s="1"/>
  <c r="C27" i="1"/>
  <c r="C39" i="1" s="1"/>
  <c r="D35" i="1"/>
  <c r="C35" i="1"/>
  <c r="B35" i="1"/>
  <c r="D27" i="1"/>
  <c r="D39" i="1" s="1"/>
  <c r="D19" i="1" l="1"/>
  <c r="C19" i="1"/>
  <c r="B19" i="1"/>
  <c r="D18" i="1"/>
  <c r="C18" i="1"/>
  <c r="B18" i="1"/>
  <c r="D17" i="1"/>
  <c r="C17" i="1"/>
  <c r="B17" i="1"/>
  <c r="D16" i="1"/>
  <c r="C16" i="1"/>
  <c r="B16" i="1"/>
  <c r="B13" i="1"/>
  <c r="B12" i="1"/>
  <c r="B11" i="1"/>
  <c r="D15" i="1"/>
  <c r="C15" i="1"/>
  <c r="B15" i="1"/>
  <c r="D13" i="1" l="1"/>
  <c r="D12" i="1"/>
  <c r="D11" i="1"/>
  <c r="C13" i="1"/>
  <c r="C12" i="1"/>
  <c r="C11" i="1"/>
  <c r="D14" i="1" l="1"/>
  <c r="C14" i="1"/>
  <c r="D3" i="1"/>
  <c r="C3" i="1"/>
  <c r="B14" i="1"/>
  <c r="B3" i="1"/>
  <c r="D24" i="1" l="1"/>
  <c r="B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<sst xmlns="http://schemas.openxmlformats.org/spreadsheetml/2006/main" count="49" uniqueCount="41">
  <si>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</si>
  <si>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</si>
  <si>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</si>
  <si>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</si>
  <si>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</si>
  <si>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</si>
  <si>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</si>
  <si>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</si>
  <si>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</si>
  <si>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</si>
  <si>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</si>
  <si>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</si>
  <si>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</si>
  <si>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</si>
  <si>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</si>
  <si>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</si>
  <si>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</si>
  <si>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</si>
  <si>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</si>
  <si>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</si>
  <si>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</si>
  <si>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</si>
  <si>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</si>
  <si>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</si>
  <si>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</si>
  <si>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</si>
  <si>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</si>
  <si>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</si>
  <si>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</si>
  <si>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Flujo de Fondos
Del 01 DE ENERO AL 31 DE MARZO DE 2020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</si>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</sst>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indent="1"/>
    </xf>
    <xf numFmtId="0" fontId="3" fillId="0" borderId="7" xfId="3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6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12" xfId="0" applyNumberFormat="1" applyFont="1" applyBorder="1"/>
    <xf numFmtId="4" fontId="2" fillId="0" borderId="6" xfId="0" applyNumberFormat="1" applyFont="1" applyBorder="1"/>
    <xf numFmtId="0" fontId="6" fillId="0" borderId="5" xfId="0" applyFont="1" applyBorder="1"/>
    <xf numFmtId="4" fontId="6" fillId="0" borderId="12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4" fontId="6" fillId="0" borderId="13" xfId="0" applyNumberFormat="1" applyFont="1" applyBorder="1"/>
    <xf numFmtId="4" fontId="6" fillId="0" borderId="8" xfId="0" applyNumberFormat="1" applyFont="1" applyBorder="1"/>
  </cellXfs>
  <cellStyles count="4">
    <cellStyle name="Normal" xfId="0" builtinId="0"/>
    <cellStyle name="Normal 2" xfId="1"/>
    <cellStyle name="Normal 2 2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MLEO_MUJ_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2">
          <cell r="C12">
            <v>4290000</v>
          </cell>
          <cell r="E12">
            <v>4330000</v>
          </cell>
          <cell r="F12">
            <v>4330000</v>
          </cell>
          <cell r="G12">
            <v>4330000</v>
          </cell>
        </row>
        <row r="13">
          <cell r="E13">
            <v>7232434.9200000009</v>
          </cell>
          <cell r="F13">
            <v>2410811.64</v>
          </cell>
          <cell r="G13">
            <v>2410811.64</v>
          </cell>
        </row>
        <row r="14">
          <cell r="E14">
            <v>30100</v>
          </cell>
          <cell r="F14">
            <v>1861.8</v>
          </cell>
          <cell r="G14">
            <v>1861.8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10500675.497142049</v>
          </cell>
          <cell r="F5">
            <v>1666645.4599999997</v>
          </cell>
          <cell r="G5">
            <v>1412763.7400000002</v>
          </cell>
        </row>
        <row r="13">
          <cell r="E13">
            <v>158268.04</v>
          </cell>
          <cell r="F13">
            <v>19549.990000000002</v>
          </cell>
          <cell r="G13">
            <v>19549.990000000002</v>
          </cell>
        </row>
        <row r="23">
          <cell r="E23">
            <v>825391.02793623193</v>
          </cell>
          <cell r="F23">
            <v>187975.09</v>
          </cell>
          <cell r="G23">
            <v>181053.88999999998</v>
          </cell>
        </row>
        <row r="33">
          <cell r="E33">
            <v>91700</v>
          </cell>
        </row>
        <row r="37">
          <cell r="F37">
            <v>9342.6299999999992</v>
          </cell>
          <cell r="G37">
            <v>9342.6299999999992</v>
          </cell>
        </row>
        <row r="43">
          <cell r="E43">
            <v>16500</v>
          </cell>
          <cell r="F43">
            <v>0</v>
          </cell>
          <cell r="G43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topLeftCell="A14" workbookViewId="0">
      <selection activeCell="D39" sqref="D39"/>
    </sheetView>
  </sheetViews>
  <sheetFormatPr baseColWidth="10" defaultRowHeight="11.25" x14ac:dyDescent="0.2"/>
  <cols>
    <col min="1" max="1" width="39.7109375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3" t="s">
        <v>29</v>
      </c>
      <c r="B1" s="14"/>
      <c r="C1" s="14"/>
      <c r="D1" s="15"/>
    </row>
    <row r="2" spans="1:4" ht="22.5" x14ac:dyDescent="0.2">
      <c r="A2" s="12" t="s">
        <v>20</v>
      </c>
      <c r="B2" s="8" t="s">
        <v>22</v>
      </c>
      <c r="C2" s="18" t="s">
        <v>21</v>
      </c>
      <c r="D2" s="8" t="s">
        <v>23</v>
      </c>
    </row>
    <row r="3" spans="1:4" x14ac:dyDescent="0.2">
      <c r="A3" s="6" t="s">
        <v>0</v>
      </c>
      <c r="B3" s="19">
        <f>SUM(B4:B13)</f>
        <v>11592534.920000002</v>
      </c>
      <c r="C3" s="19">
        <f t="shared" ref="C3:D3" si="0">SUM(C4:C13)</f>
        <v>6742673.4400000004</v>
      </c>
      <c r="D3" s="2">
        <f t="shared" si="0"/>
        <v>6742673.4400000004</v>
      </c>
    </row>
    <row r="4" spans="1:4" x14ac:dyDescent="0.2">
      <c r="A4" s="16" t="s">
        <v>1</v>
      </c>
      <c r="B4" s="20"/>
      <c r="C4" s="20"/>
      <c r="D4" s="3"/>
    </row>
    <row r="5" spans="1:4" x14ac:dyDescent="0.2">
      <c r="A5" s="16" t="s">
        <v>2</v>
      </c>
      <c r="B5" s="20"/>
      <c r="C5" s="20"/>
      <c r="D5" s="3"/>
    </row>
    <row r="6" spans="1:4" x14ac:dyDescent="0.2">
      <c r="A6" s="16" t="s">
        <v>3</v>
      </c>
      <c r="B6" s="20"/>
      <c r="C6" s="20"/>
      <c r="D6" s="3"/>
    </row>
    <row r="7" spans="1:4" x14ac:dyDescent="0.2">
      <c r="A7" s="16" t="s">
        <v>4</v>
      </c>
      <c r="B7" s="20"/>
      <c r="C7" s="20"/>
      <c r="D7" s="3"/>
    </row>
    <row r="8" spans="1:4" x14ac:dyDescent="0.2">
      <c r="A8" s="16" t="s">
        <v>5</v>
      </c>
      <c r="B8" s="20"/>
      <c r="C8" s="20"/>
      <c r="D8" s="3"/>
    </row>
    <row r="9" spans="1:4" x14ac:dyDescent="0.2">
      <c r="A9" s="16" t="s">
        <v>6</v>
      </c>
      <c r="B9" s="20"/>
      <c r="C9" s="20"/>
      <c r="D9" s="3"/>
    </row>
    <row r="10" spans="1:4" x14ac:dyDescent="0.2">
      <c r="A10" s="16" t="s">
        <v>7</v>
      </c>
      <c r="B10" s="20"/>
      <c r="C10" s="20"/>
      <c r="D10" s="3"/>
    </row>
    <row r="11" spans="1:4" x14ac:dyDescent="0.2">
      <c r="A11" s="16" t="s">
        <v>8</v>
      </c>
      <c r="B11" s="20">
        <f>+[1]EAI!$E$12</f>
        <v>4330000</v>
      </c>
      <c r="C11" s="20">
        <f>+[1]EAI!$F$12</f>
        <v>4330000</v>
      </c>
      <c r="D11" s="3">
        <f>+[1]EAI!$G$12</f>
        <v>4330000</v>
      </c>
    </row>
    <row r="12" spans="1:4" x14ac:dyDescent="0.2">
      <c r="A12" s="16" t="s">
        <v>9</v>
      </c>
      <c r="B12" s="20">
        <f>+[1]EAI!$E$13</f>
        <v>7232434.9200000009</v>
      </c>
      <c r="C12" s="20">
        <f>+[1]EAI!$F$13</f>
        <v>2410811.64</v>
      </c>
      <c r="D12" s="3">
        <f>+[1]EAI!$G$13</f>
        <v>2410811.64</v>
      </c>
    </row>
    <row r="13" spans="1:4" x14ac:dyDescent="0.2">
      <c r="A13" s="16" t="s">
        <v>10</v>
      </c>
      <c r="B13" s="20">
        <f>+[1]EAI!$E$14</f>
        <v>30100</v>
      </c>
      <c r="C13" s="20">
        <f>+[1]EAI!$F$14</f>
        <v>1861.8</v>
      </c>
      <c r="D13" s="3">
        <f>+[1]EAI!$G$14</f>
        <v>1861.8</v>
      </c>
    </row>
    <row r="14" spans="1:4" x14ac:dyDescent="0.2">
      <c r="A14" s="7" t="s">
        <v>11</v>
      </c>
      <c r="B14" s="21">
        <f>SUM(B15:B23)</f>
        <v>11592534.565078279</v>
      </c>
      <c r="C14" s="21">
        <f t="shared" ref="C14:D14" si="1">SUM(C15:C23)</f>
        <v>1883513.1699999997</v>
      </c>
      <c r="D14" s="4">
        <f t="shared" si="1"/>
        <v>1622710.25</v>
      </c>
    </row>
    <row r="15" spans="1:4" x14ac:dyDescent="0.2">
      <c r="A15" s="16" t="s">
        <v>12</v>
      </c>
      <c r="B15" s="20">
        <f>+[2]COG!$E$5</f>
        <v>10500675.497142049</v>
      </c>
      <c r="C15" s="20">
        <f>+[2]COG!$F$5</f>
        <v>1666645.4599999997</v>
      </c>
      <c r="D15" s="3">
        <f>+[2]COG!$G$5</f>
        <v>1412763.7400000002</v>
      </c>
    </row>
    <row r="16" spans="1:4" x14ac:dyDescent="0.2">
      <c r="A16" s="16" t="s">
        <v>13</v>
      </c>
      <c r="B16" s="20">
        <f>+[2]COG!$E$13</f>
        <v>158268.04</v>
      </c>
      <c r="C16" s="20">
        <f>+[2]COG!$F$13</f>
        <v>19549.990000000002</v>
      </c>
      <c r="D16" s="3">
        <f>+[2]COG!$G$13</f>
        <v>19549.990000000002</v>
      </c>
    </row>
    <row r="17" spans="1:4" x14ac:dyDescent="0.2">
      <c r="A17" s="16" t="s">
        <v>14</v>
      </c>
      <c r="B17" s="20">
        <f>+[2]COG!$E$23</f>
        <v>825391.02793623193</v>
      </c>
      <c r="C17" s="20">
        <f>+[2]COG!$F$23</f>
        <v>187975.09</v>
      </c>
      <c r="D17" s="3">
        <f>+[2]COG!$G$23</f>
        <v>181053.88999999998</v>
      </c>
    </row>
    <row r="18" spans="1:4" x14ac:dyDescent="0.2">
      <c r="A18" s="16" t="s">
        <v>9</v>
      </c>
      <c r="B18" s="20">
        <f>+[2]COG!$E$33</f>
        <v>91700</v>
      </c>
      <c r="C18" s="20">
        <f>+[2]COG!$F$37</f>
        <v>9342.6299999999992</v>
      </c>
      <c r="D18" s="3">
        <f>+[2]COG!$G$37</f>
        <v>9342.6299999999992</v>
      </c>
    </row>
    <row r="19" spans="1:4" x14ac:dyDescent="0.2">
      <c r="A19" s="16" t="s">
        <v>15</v>
      </c>
      <c r="B19" s="20">
        <f>+[2]COG!$E$43</f>
        <v>16500</v>
      </c>
      <c r="C19" s="20">
        <f>+[2]COG!$F$43</f>
        <v>0</v>
      </c>
      <c r="D19" s="3">
        <f>+[2]COG!$G$43</f>
        <v>0</v>
      </c>
    </row>
    <row r="20" spans="1:4" x14ac:dyDescent="0.2">
      <c r="A20" s="16" t="s">
        <v>16</v>
      </c>
      <c r="B20" s="20">
        <v>0</v>
      </c>
      <c r="C20" s="20">
        <v>0</v>
      </c>
      <c r="D20" s="3">
        <v>0</v>
      </c>
    </row>
    <row r="21" spans="1:4" x14ac:dyDescent="0.2">
      <c r="A21" s="16" t="s">
        <v>17</v>
      </c>
      <c r="B21" s="20">
        <v>0</v>
      </c>
      <c r="C21" s="20">
        <v>0</v>
      </c>
      <c r="D21" s="3">
        <v>0</v>
      </c>
    </row>
    <row r="22" spans="1:4" x14ac:dyDescent="0.2">
      <c r="A22" s="16" t="s">
        <v>18</v>
      </c>
      <c r="B22" s="20">
        <v>0</v>
      </c>
      <c r="C22" s="20">
        <v>0</v>
      </c>
      <c r="D22" s="3">
        <v>0</v>
      </c>
    </row>
    <row r="23" spans="1:4" x14ac:dyDescent="0.2">
      <c r="A23" s="16" t="s">
        <v>19</v>
      </c>
      <c r="B23" s="20">
        <v>0</v>
      </c>
      <c r="C23" s="20">
        <v>0</v>
      </c>
      <c r="D23" s="3">
        <v>0</v>
      </c>
    </row>
    <row r="24" spans="1:4" x14ac:dyDescent="0.2">
      <c r="A24" s="17" t="s">
        <v>30</v>
      </c>
      <c r="B24" s="22">
        <f>B3-B14</f>
        <v>0.3549217227846384</v>
      </c>
      <c r="C24" s="22">
        <f>C3-C14</f>
        <v>4859160.2700000005</v>
      </c>
      <c r="D24" s="5">
        <f>D3-D14</f>
        <v>5119963.1900000004</v>
      </c>
    </row>
    <row r="26" spans="1:4" ht="22.5" x14ac:dyDescent="0.2">
      <c r="A26" s="12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23" t="s">
        <v>31</v>
      </c>
      <c r="B27" s="19">
        <f>SUM(B28:B34)</f>
        <v>11592534.920000002</v>
      </c>
      <c r="C27" s="19">
        <f>SUM(C28:C34)</f>
        <v>6742673.4400000004</v>
      </c>
      <c r="D27" s="2">
        <f>SUM(D28:D34)</f>
        <v>6742673.4400000004</v>
      </c>
    </row>
    <row r="28" spans="1:4" x14ac:dyDescent="0.2">
      <c r="A28" s="24" t="s">
        <v>32</v>
      </c>
      <c r="B28" s="25"/>
      <c r="C28" s="25"/>
      <c r="D28" s="26"/>
    </row>
    <row r="29" spans="1:4" x14ac:dyDescent="0.2">
      <c r="A29" s="24" t="s">
        <v>33</v>
      </c>
      <c r="B29" s="25"/>
      <c r="C29" s="25"/>
      <c r="D29" s="26"/>
    </row>
    <row r="30" spans="1:4" x14ac:dyDescent="0.2">
      <c r="A30" s="24" t="s">
        <v>34</v>
      </c>
      <c r="B30" s="25"/>
      <c r="C30" s="25"/>
      <c r="D30" s="26"/>
    </row>
    <row r="31" spans="1:4" x14ac:dyDescent="0.2">
      <c r="A31" s="24" t="s">
        <v>35</v>
      </c>
      <c r="B31" s="25"/>
      <c r="C31" s="25"/>
      <c r="D31" s="25"/>
    </row>
    <row r="32" spans="1:4" x14ac:dyDescent="0.2">
      <c r="A32" s="24" t="s">
        <v>36</v>
      </c>
      <c r="B32" s="25"/>
      <c r="C32" s="25"/>
      <c r="D32" s="26"/>
    </row>
    <row r="33" spans="1:4" x14ac:dyDescent="0.2">
      <c r="A33" s="24" t="s">
        <v>37</v>
      </c>
      <c r="B33" s="25"/>
      <c r="C33" s="25"/>
      <c r="D33" s="26"/>
    </row>
    <row r="34" spans="1:4" x14ac:dyDescent="0.2">
      <c r="A34" s="24" t="s">
        <v>38</v>
      </c>
      <c r="B34" s="25">
        <f>+B3</f>
        <v>11592534.920000002</v>
      </c>
      <c r="C34" s="25">
        <f t="shared" ref="C34:D34" si="2">+C3</f>
        <v>6742673.4400000004</v>
      </c>
      <c r="D34" s="25">
        <f t="shared" si="2"/>
        <v>6742673.4400000004</v>
      </c>
    </row>
    <row r="35" spans="1:4" x14ac:dyDescent="0.2">
      <c r="A35" s="27" t="s">
        <v>39</v>
      </c>
      <c r="B35" s="28">
        <f>SUM(B36:B38)</f>
        <v>0</v>
      </c>
      <c r="C35" s="28">
        <f>SUM(C36:C38)</f>
        <v>0</v>
      </c>
      <c r="D35" s="29">
        <f>SUM(D36:D38)</f>
        <v>0</v>
      </c>
    </row>
    <row r="36" spans="1:4" x14ac:dyDescent="0.2">
      <c r="A36" s="24" t="s">
        <v>36</v>
      </c>
      <c r="B36" s="25"/>
      <c r="C36" s="25"/>
      <c r="D36" s="26"/>
    </row>
    <row r="37" spans="1:4" x14ac:dyDescent="0.2">
      <c r="A37" s="24" t="s">
        <v>37</v>
      </c>
      <c r="B37" s="25"/>
      <c r="C37" s="25"/>
      <c r="D37" s="26"/>
    </row>
    <row r="38" spans="1:4" x14ac:dyDescent="0.2">
      <c r="A38" s="24" t="s">
        <v>40</v>
      </c>
      <c r="B38" s="25"/>
      <c r="C38" s="25"/>
      <c r="D38" s="26"/>
    </row>
    <row r="39" spans="1:4" x14ac:dyDescent="0.2">
      <c r="A39" s="30" t="s">
        <v>30</v>
      </c>
      <c r="B39" s="31">
        <f>B27+B35</f>
        <v>11592534.920000002</v>
      </c>
      <c r="C39" s="31">
        <f t="shared" ref="C39:D39" si="3">C27+C35</f>
        <v>6742673.4400000004</v>
      </c>
      <c r="D39" s="32">
        <f t="shared" si="3"/>
        <v>6742673.4400000004</v>
      </c>
    </row>
    <row r="44" spans="1:4" ht="33.75" x14ac:dyDescent="0.2">
      <c r="A44" s="9" t="s">
        <v>24</v>
      </c>
      <c r="B44" s="10"/>
      <c r="C44" s="10"/>
      <c r="D44" s="10"/>
    </row>
    <row r="45" spans="1:4" x14ac:dyDescent="0.2">
      <c r="A45" s="9"/>
      <c r="B45" s="10"/>
      <c r="C45" s="10"/>
      <c r="D45" s="10"/>
    </row>
    <row r="46" spans="1:4" x14ac:dyDescent="0.2">
      <c r="A46" s="9" t="s">
        <v>25</v>
      </c>
      <c r="B46" s="10"/>
      <c r="C46" s="10"/>
    </row>
    <row r="47" spans="1:4" ht="22.5" x14ac:dyDescent="0.2">
      <c r="A47" s="9" t="s">
        <v>27</v>
      </c>
      <c r="B47" s="10"/>
      <c r="C47" s="10"/>
    </row>
    <row r="48" spans="1:4" x14ac:dyDescent="0.2">
      <c r="A48" s="10" t="s">
        <v>26</v>
      </c>
      <c r="B48" s="10"/>
      <c r="C48" s="10"/>
    </row>
    <row r="49" spans="1:1" ht="22.5" x14ac:dyDescent="0.2">
      <c r="A49" s="11" t="s">
        <v>28</v>
      </c>
    </row>
    <row r="50" spans="1:1" x14ac:dyDescent="0.2">
      <c r="A50" s="10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2019-04-22T19:48:49Z</cp:lastPrinted>
  <dcterms:created xsi:type="dcterms:W3CDTF">2017-12-20T04:54:53Z</dcterms:created>
  <dcterms:modified xsi:type="dcterms:W3CDTF">2020-04-23T17:08:42Z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