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4" l="1"/>
  <c r="B20" i="4"/>
  <c r="B19" i="4"/>
  <c r="B7" i="4"/>
  <c r="F37" i="4" l="1"/>
  <c r="F40" i="4"/>
  <c r="F36" i="4" l="1"/>
  <c r="F32" i="4"/>
  <c r="F31" i="4"/>
  <c r="F5" i="4"/>
  <c r="B6" i="4"/>
  <c r="B5" i="4"/>
  <c r="F46" i="4" l="1"/>
  <c r="F24" i="4"/>
  <c r="F14" i="4"/>
  <c r="B26" i="4"/>
  <c r="B13" i="4"/>
  <c r="F26" i="4" l="1"/>
  <c r="F48" i="4" s="1"/>
  <c r="B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<sst xmlns="http://schemas.openxmlformats.org/spreadsheetml/2006/main" count="64" uniqueCount="64">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</sst>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0.5</v>
          </cell>
        </row>
        <row r="10">
          <cell r="C10">
            <v>2881235.87</v>
          </cell>
          <cell r="H10">
            <v>7128.87</v>
          </cell>
        </row>
        <row r="15">
          <cell r="H15">
            <v>424474.02</v>
          </cell>
        </row>
        <row r="17">
          <cell r="C17">
            <v>-0.28000000000000003</v>
          </cell>
        </row>
        <row r="23">
          <cell r="C23">
            <v>11615.69</v>
          </cell>
        </row>
        <row r="25">
          <cell r="C25">
            <v>6053.95</v>
          </cell>
        </row>
        <row r="58">
          <cell r="C58">
            <v>2518330.66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-3667921.78</v>
          </cell>
        </row>
        <row r="73">
          <cell r="C73">
            <v>-2797380.7</v>
          </cell>
        </row>
        <row r="75">
          <cell r="C75">
            <v>-24217.43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-784781.11</v>
          </cell>
        </row>
        <row r="90">
          <cell r="H90">
            <v>-461566.86</v>
          </cell>
        </row>
        <row r="100">
          <cell r="H100">
            <v>-201630.49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2891235.87</v>
      </c>
      <c r="C5" s="12">
        <v>2189880.34</v>
      </c>
      <c r="D5" s="17"/>
      <c r="E5" s="11" t="s">
        <v>41</v>
      </c>
      <c r="F5" s="12">
        <f>+'[1]Balance - Balance Sheet'!$H$15+'[1]Balance - Balance Sheet'!$H$10+'[1]Balance - Balance Sheet'!$H$9</f>
        <v>431603.39</v>
      </c>
      <c r="G5" s="5">
        <v>400599.31</v>
      </c>
    </row>
    <row r="6" spans="1:7" x14ac:dyDescent="0.2">
      <c r="A6" s="30" t="s">
        <v>28</v>
      </c>
      <c r="B6" s="12">
        <f>+'[1]Balance - Balance Sheet'!$C$17</f>
        <v>-0.28000000000000003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f>+'[1]Balance - Balance Sheet'!$C$23+'[1]Balance - Balance Sheet'!$C$25</f>
        <v>17669.64</v>
      </c>
      <c r="C7" s="12">
        <v>2837.0099999999998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2908905.2300000004</v>
      </c>
      <c r="C13" s="10">
        <v>2192717.3499999996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431603.39</v>
      </c>
      <c r="G14" s="5">
        <v>400599.31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+'[1]Balance - Balance Sheet'!$C$58+'[1]Balance - Balance Sheet'!$C$59+'[1]Balance - Balance Sheet'!$C$61</f>
        <v>3733942.93</v>
      </c>
      <c r="C19" s="12">
        <v>3723342.93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f>+'[1]Balance - Balance Sheet'!$C$66</f>
        <v>28570.799999999999</v>
      </c>
      <c r="C20" s="12">
        <v>28570.799999999999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Sheet'!$C$75+'[1]Balance - Balance Sheet'!$C$73+'[1]Balance - Balance Sheet'!$C$71</f>
        <v>-6489519.9100000001</v>
      </c>
      <c r="C21" s="12">
        <v>-5552024.6400000006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22063541.960000001</v>
      </c>
      <c r="C26" s="12">
        <v>22990437.23</v>
      </c>
      <c r="D26" s="17"/>
      <c r="E26" s="39" t="s">
        <v>57</v>
      </c>
      <c r="F26" s="10">
        <f>+F24+F14</f>
        <v>431603.39</v>
      </c>
      <c r="G26" s="6">
        <v>400599.31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24972447.190000001</v>
      </c>
      <c r="C28" s="10">
        <v>25183154.579999998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-201630.49</v>
      </c>
      <c r="G36" s="5">
        <v>-467985.81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Sheet'!$H$87</f>
        <v>-784781.11</v>
      </c>
      <c r="G37" s="5">
        <v>-276714.32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>
        <f>+'[1]Balance - Balance Sheet'!$H$90</f>
        <v>-461566.86</v>
      </c>
      <c r="G40" s="5">
        <v>-461566.86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24540843.800000004</v>
      </c>
      <c r="G46" s="6">
        <v>24782555.270000003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24972447.190000005</v>
      </c>
      <c r="G48" s="20">
        <v>25183154.580000002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B7 F31:F36 D5:F28 B8:B16 B22:B28 F41:F48 F38:F39 F37 F40 B19:B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2020-04-21T00:10:08Z</cp:lastPrinted>
  <dcterms:created xsi:type="dcterms:W3CDTF">2012-12-11T20:26:08Z</dcterms:created>
  <dcterms:modified xsi:type="dcterms:W3CDTF">2021-01-13T21:52:43Z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