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 3er trim 2019\2.- Presupuestal\Excel\"/>
    </mc:Choice>
  </mc:AlternateContent>
  <bookViews>
    <workbookView xWindow="0" yWindow="0" windowWidth="20490" windowHeight="739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  <sheet name="FF" sheetId="9" state="hidden" r:id="rId5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E33" i="6"/>
  <c r="H32" i="6"/>
  <c r="H29" i="6"/>
  <c r="H26" i="6"/>
  <c r="H25" i="6"/>
  <c r="H19" i="6"/>
  <c r="H15" i="6"/>
  <c r="H8" i="6"/>
  <c r="H6" i="6"/>
  <c r="C43" i="6"/>
  <c r="C33" i="6"/>
  <c r="H8" i="8" l="1"/>
  <c r="H31" i="6"/>
  <c r="F23" i="6"/>
  <c r="H20" i="6"/>
  <c r="H52" i="6"/>
  <c r="C5" i="6"/>
  <c r="E5" i="6"/>
  <c r="D5" i="6" s="1"/>
  <c r="H17" i="6"/>
  <c r="H7" i="6"/>
  <c r="H33" i="6"/>
  <c r="H27" i="6"/>
  <c r="D43" i="6"/>
  <c r="D8" i="8" s="1"/>
  <c r="C8" i="8"/>
  <c r="F5" i="6"/>
  <c r="H24" i="6"/>
  <c r="H28" i="6"/>
  <c r="E13" i="6"/>
  <c r="H9" i="6"/>
  <c r="H14" i="6"/>
  <c r="H22" i="6"/>
  <c r="H30" i="6"/>
  <c r="D33" i="6"/>
  <c r="E23" i="6"/>
  <c r="H43" i="6"/>
  <c r="F13" i="6"/>
  <c r="H37" i="6"/>
  <c r="H10" i="6"/>
  <c r="C23" i="6"/>
  <c r="C13" i="6"/>
  <c r="C6" i="8" s="1"/>
  <c r="C16" i="8" s="1"/>
  <c r="E77" i="6" l="1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<sst xmlns="http://schemas.openxmlformats.org/spreadsheetml/2006/main" count="239" uniqueCount="150">
  <si>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</si>
  <si>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</si>
  <si>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</si>
  <si>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</si>
  <si>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</si>
  <si>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</si>
  <si>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</si>
  <si>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</si>
  <si>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</si>
  <si>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</si>
  <si>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</si>
  <si>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</si>
  <si>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</si>
  <si>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</si>
  <si>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</si>
  <si>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</si>
  <si>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</si>
  <si>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</si>
  <si>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</si>
  <si>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</si>
  <si>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</si>
  <si>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</si>
  <si>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</si>
  <si>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</si>
  <si>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</si>
  <si>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</si>
  <si>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</si>
  <si>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</si>
  <si>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</si>
  <si>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</si>
  <si>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</si>
  <si>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</si>
  <si>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</si>
  <si>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</si>
  <si>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</si>
  <si>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</si>
  <si>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</si>
  <si>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</si>
  <si>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</si>
  <si>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</si>
  <si>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</si>
  <si>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</si>
  <si>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</si>
  <si>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</si>
  <si>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</si>
  <si>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</si>
  <si>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</si>
  <si>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</si>
  <si>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</si>
  <si>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</si>
  <si>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</si>
  <si>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</si>
  <si>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</si>
  <si>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</si>
  <si>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</si>
  <si>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</si>
  <si>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</si>
  <si>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</si>
  <si>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</si>
  <si>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</si>
  <si>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</si>
  <si>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</si>
  <si>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</si>
  <si>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</si>
  <si>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</si>
  <si>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</si>
  <si>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</si>
  <si>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</si>
  <si>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</si>
  <si>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</si>
  <si>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</si>
  <si>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</si>
  <si>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</si>
  <si>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</si>
  <si>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</si>
  <si>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</si>
  <si>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</si>
  <si>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</si>
  <si>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</si>
  <si>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</si>
  <si>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</si>
  <si>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</si>
  <si>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</si>
  <si>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</si>
  <si>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</si>
  <si>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</si>
  <si>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</si>
  <si>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</si>
  <si>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</si>
  <si>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</si>
  <si>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</si>
  <si>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</si>
  <si>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</si>
  <si>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</si>
  <si>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</si>
  <si>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</si>
  <si>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</si>
  <si>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</si>
  <si>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</si>
  <si>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</si>
  <si>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</si>
  <si>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</si>
  <si>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</si>
  <si>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</si>
  <si>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</si>
  <si>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</si>
  <si>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</si>
  <si>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</si>
  <si>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</si>
  <si>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</si>
  <si>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</si>
  <si>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</si>
  <si>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</si>
  <si>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</si>
  <si>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</si>
  <si>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</si>
  <si>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</si>
  <si>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</si>
  <si>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</si>
  <si>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</si>
  <si>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</si>
  <si>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</si>
  <si>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</si>
  <si>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</si>
  <si>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</si>
  <si>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</si>
  <si>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</si>
  <si>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</si>
  <si>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</si>
  <si>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</si>
  <si>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</si>
  <si>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</si>
  <si>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</si>
  <si>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</si>
  <si>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</si>
  <si>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</si>
  <si>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</si>
  <si>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</si>
  <si>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</si>
  <si>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</si>
  <si>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</si>
  <si>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</si>
  <si>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</si>
  <si>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INSTITUTO MUNICIPAL DE LAS MUJERES
Estado Analítico del Ejercicio del Presupuesto de Egresos
Clasificación por Objeto del Gasto (Capítulo y Concepto)
DEL 01 DE ENERO AL30 DE SEPTIEMBRE DE 2019</t>
  </si>
  <si>
    <t>INSTITUTO MUNICIPAL DE LAS MUJERES
Estado Analítico del Ejercicio del Presupuesto de Egresos
Clasificación Económica (por Tipo de Gasto)
DEL 01 DE ENERO AL30 DE SEPTIEMBRE DE 2019</t>
  </si>
  <si>
    <t>INSTITUTO MUNICIPAL DE LAS MUJERES
Estado Analítico del Ejercicio del Presupuesto de Egresos
Clasificación Administrativa
DEL 01 DE ENERO AL30 DE SEPTIEMBRE DE 2019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</si>
  <si>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</si>
  <si>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</si>
  <si>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Funcional (Finalidad y Función)
DEL 01 DE ENERO AL30 DE SEPTIEMBRE DE 2019</t>
  </si>
  <si>
    <t>INSTITUTO MUNICIPAL DE LAS MUJERES
Estado Analítico del Ejercicio del Presupuesto de Egresos
POR FUENTE DE FINANCIAMIENTO
DEL 01 DE ENERO AL30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</si>
</sst>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workbookViewId="0">
      <selection activeCell="D84" sqref="D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143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9300760.8000000007</v>
      </c>
      <c r="G5" s="55">
        <f>+SUM(G6:G12)</f>
        <v>6900195.3950000005</v>
      </c>
      <c r="H5" s="55">
        <f>+E5-F5</f>
        <v>1151122.147327248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2651386.09</v>
      </c>
      <c r="G6" s="15">
        <v>2651386.09</v>
      </c>
      <c r="H6" s="15">
        <f>+E6-F6</f>
        <v>986342.15449999971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3006291.2400000007</v>
      </c>
      <c r="G7" s="15">
        <v>3006291.2400000007</v>
      </c>
      <c r="H7" s="15">
        <f t="shared" ref="H7:H43" si="0">+E7-F7</f>
        <v>1430708.4099999988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56564.439999999995</v>
      </c>
      <c r="G8" s="15">
        <v>56564.439999999995</v>
      </c>
      <c r="H8" s="15">
        <f t="shared" si="0"/>
        <v>588769.1034027501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580227.79</v>
      </c>
      <c r="G9" s="15">
        <v>580227.79</v>
      </c>
      <c r="H9" s="15">
        <f t="shared" si="0"/>
        <v>233386.45999999996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3006291.24</v>
      </c>
      <c r="G10" s="15">
        <v>605725.83499999996</v>
      </c>
      <c r="H10" s="15">
        <f t="shared" si="0"/>
        <v>-2088083.9805755001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2000</v>
      </c>
      <c r="E13" s="51">
        <f>+SUM(E14:E22)</f>
        <v>153500</v>
      </c>
      <c r="F13" s="51">
        <f>+SUM(F14:F22)</f>
        <v>63553.83</v>
      </c>
      <c r="G13" s="51">
        <f>+SUM(G14:G22)</f>
        <v>63553.83</v>
      </c>
      <c r="H13" s="15">
        <f t="shared" si="0"/>
        <v>89946.17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8000</v>
      </c>
      <c r="E14" s="15">
        <v>53500</v>
      </c>
      <c r="F14" s="15">
        <v>28343.13</v>
      </c>
      <c r="G14" s="15">
        <v>28343.13</v>
      </c>
      <c r="H14" s="15">
        <f t="shared" si="0"/>
        <v>25156.87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310.75</v>
      </c>
      <c r="G15" s="15">
        <v>310.75</v>
      </c>
      <c r="H15" s="15">
        <f t="shared" si="0"/>
        <v>189.25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33233.75</v>
      </c>
      <c r="G19" s="15">
        <v>33233.75</v>
      </c>
      <c r="H19" s="15">
        <f t="shared" si="0"/>
        <v>41766.25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1666.2</v>
      </c>
      <c r="G22" s="15">
        <v>1666.2</v>
      </c>
      <c r="H22" s="15">
        <f t="shared" si="0"/>
        <v>20333.8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85728.989870871417</v>
      </c>
      <c r="E23" s="51">
        <f>+SUM(E24:E32)</f>
        <v>855757.83593149635</v>
      </c>
      <c r="F23" s="51">
        <f>+SUM(F24:F32)</f>
        <v>496708.6</v>
      </c>
      <c r="G23" s="51">
        <f>+SUM(G24:G32)</f>
        <v>496708.6</v>
      </c>
      <c r="H23" s="15">
        <f t="shared" si="0"/>
        <v>359049.23593149637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-2000</v>
      </c>
      <c r="E24" s="15">
        <v>93000</v>
      </c>
      <c r="F24" s="15">
        <v>57619.320000000007</v>
      </c>
      <c r="G24" s="15">
        <v>57619.320000000007</v>
      </c>
      <c r="H24" s="15">
        <f t="shared" si="0"/>
        <v>35380.679999999993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121250</v>
      </c>
      <c r="E26" s="15">
        <v>510070</v>
      </c>
      <c r="F26" s="15">
        <v>295567.56</v>
      </c>
      <c r="G26" s="15">
        <v>295567.56</v>
      </c>
      <c r="H26" s="15">
        <f t="shared" si="0"/>
        <v>214502.44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23054.28</v>
      </c>
      <c r="G27" s="15">
        <v>23054.28</v>
      </c>
      <c r="H27" s="15">
        <f t="shared" si="0"/>
        <v>7945.7200000000012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1963.1599999999999</v>
      </c>
      <c r="G28" s="15">
        <v>1963.1599999999999</v>
      </c>
      <c r="H28" s="15">
        <f t="shared" si="0"/>
        <v>10385.84</v>
      </c>
    </row>
    <row r="29" spans="1:10" x14ac:dyDescent="0.2">
      <c r="A29" s="5"/>
      <c r="B29" s="11" t="s">
        <v>97</v>
      </c>
      <c r="C29" s="15">
        <v>61462.376000000004</v>
      </c>
      <c r="D29" s="56">
        <v>-5694</v>
      </c>
      <c r="E29" s="15">
        <v>55768.376000000004</v>
      </c>
      <c r="F29" s="15">
        <v>21278.62</v>
      </c>
      <c r="G29" s="15">
        <v>21278.62</v>
      </c>
      <c r="H29" s="15">
        <f t="shared" si="0"/>
        <v>34489.756000000008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6329.43</v>
      </c>
      <c r="G30" s="15">
        <v>6329.43</v>
      </c>
      <c r="H30" s="15">
        <f t="shared" si="0"/>
        <v>2950.5699999999997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23908.989999999998</v>
      </c>
      <c r="G31" s="15">
        <v>23908.989999999998</v>
      </c>
      <c r="H31" s="15">
        <f t="shared" si="0"/>
        <v>11091.010000000002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65247.24</v>
      </c>
      <c r="G32" s="15">
        <v>65247.24</v>
      </c>
      <c r="H32" s="15">
        <f t="shared" si="0"/>
        <v>39543.219931496256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42000</v>
      </c>
      <c r="E43" s="15">
        <f>+SUM(E44:E52)</f>
        <v>57000</v>
      </c>
      <c r="F43" s="15">
        <f>+SUM(F44:F52)</f>
        <v>7424</v>
      </c>
      <c r="G43" s="15">
        <f>+SUM(G44:G52)</f>
        <v>7424</v>
      </c>
      <c r="H43" s="15">
        <f t="shared" si="0"/>
        <v>49576</v>
      </c>
    </row>
    <row r="44" spans="1:8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205706.0700358914</v>
      </c>
      <c r="E77" s="17">
        <f t="shared" si="3"/>
        <v>11538140.783258744</v>
      </c>
      <c r="F77" s="17">
        <f t="shared" si="3"/>
        <v>9868447.2299999986</v>
      </c>
      <c r="G77" s="17">
        <f t="shared" si="3"/>
        <v>7467881.8249999993</v>
      </c>
      <c r="H77" s="17">
        <f t="shared" si="3"/>
        <v>1647193.5532587441</v>
      </c>
      <c r="I77" s="56"/>
    </row>
    <row r="80" spans="1:9" x14ac:dyDescent="0.2">
      <c r="B80" s="1" t="s">
        <v>136</v>
      </c>
    </row>
    <row r="84" spans="2:2" x14ac:dyDescent="0.2">
      <c r="B84" s="1" t="s">
        <v>137</v>
      </c>
    </row>
    <row r="85" spans="2:2" ht="22.5" x14ac:dyDescent="0.2">
      <c r="B85" s="60" t="s">
        <v>138</v>
      </c>
    </row>
    <row r="86" spans="2:2" x14ac:dyDescent="0.2">
      <c r="B86" s="60"/>
    </row>
    <row r="87" spans="2:2" x14ac:dyDescent="0.2">
      <c r="B87" s="60"/>
    </row>
    <row r="88" spans="2:2" x14ac:dyDescent="0.2">
      <c r="B88" s="1" t="s">
        <v>139</v>
      </c>
    </row>
    <row r="89" spans="2:2" ht="22.5" x14ac:dyDescent="0.2">
      <c r="B89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D6:H12 D5 G5:H5 D53:H77 D34:G42 G33 H14:H22 D13 G13:H13 H26:H30 D23 G23:H23 G43 C77 H24 H25 H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workbookViewId="0">
      <selection activeCell="D6" sqref="D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163706.0700358914</v>
      </c>
      <c r="E6" s="57">
        <f>+SUM(COG!E5:E42)/2</f>
        <v>11481140.783258744</v>
      </c>
      <c r="F6" s="57">
        <f>+SUM(COG!F5:F42)/2</f>
        <v>9861023.2299999986</v>
      </c>
      <c r="G6" s="57">
        <f>+SUM(COG!G5:G42)/2</f>
        <v>7460457.8249999993</v>
      </c>
      <c r="H6" s="59">
        <f>+E6-F6</f>
        <v>1620117.553258745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42000</v>
      </c>
      <c r="E8" s="58">
        <f>+COG!E43</f>
        <v>57000</v>
      </c>
      <c r="F8" s="58">
        <f>+COG!F43</f>
        <v>7424</v>
      </c>
      <c r="G8" s="58">
        <f>+COG!G43</f>
        <v>7424</v>
      </c>
      <c r="H8" s="58">
        <f>+E8-F8</f>
        <v>49576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205706.0700358914</v>
      </c>
      <c r="E16" s="17">
        <f t="shared" si="0"/>
        <v>11538140.783258744</v>
      </c>
      <c r="F16" s="17">
        <f t="shared" si="0"/>
        <v>9868447.2299999986</v>
      </c>
      <c r="G16" s="17">
        <f t="shared" si="0"/>
        <v>7467881.8249999993</v>
      </c>
      <c r="H16" s="17">
        <f t="shared" si="0"/>
        <v>1669693.553258745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205706.0700358914</v>
      </c>
      <c r="E28" s="36">
        <f>+COG!E77</f>
        <v>11538140.783258744</v>
      </c>
      <c r="F28" s="36">
        <f>+COG!F77</f>
        <v>9868447.2299999986</v>
      </c>
      <c r="G28" s="36">
        <f>+COG!G77</f>
        <v>7467881.8249999993</v>
      </c>
      <c r="H28" s="36">
        <f>+COG!H77</f>
        <v>1647193.5532587441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205706.0700358914</v>
      </c>
      <c r="E30" s="25">
        <f t="shared" si="0"/>
        <v>11538140.783258744</v>
      </c>
      <c r="F30" s="25">
        <f t="shared" si="0"/>
        <v>9868447.2299999986</v>
      </c>
      <c r="G30" s="25">
        <f t="shared" si="0"/>
        <v>7467881.8249999993</v>
      </c>
      <c r="H30" s="25">
        <f t="shared" si="0"/>
        <v>1647193.5532587441</v>
      </c>
    </row>
    <row r="33" spans="1:8" ht="45" customHeight="1" x14ac:dyDescent="0.2">
      <c r="A33" s="62" t="s">
        <v>147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148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205706.0700358914</v>
      </c>
      <c r="E23" s="15">
        <f>+COG!E77</f>
        <v>11538140.783258744</v>
      </c>
      <c r="F23" s="15">
        <f>+COG!F77</f>
        <v>9868447.2299999986</v>
      </c>
      <c r="G23" s="15">
        <f>+COG!G77</f>
        <v>7467881.8249999993</v>
      </c>
      <c r="H23" s="15">
        <f>+COG!H77</f>
        <v>1647193.5532587441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205706.0700358914</v>
      </c>
      <c r="E42" s="25">
        <f t="shared" si="0"/>
        <v>11538140.783258744</v>
      </c>
      <c r="F42" s="25">
        <f t="shared" si="0"/>
        <v>9868447.2299999986</v>
      </c>
      <c r="G42" s="25">
        <f t="shared" si="0"/>
        <v>7467881.8249999993</v>
      </c>
      <c r="H42" s="25">
        <f t="shared" si="0"/>
        <v>1647193.5532587441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C15" sqref="C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149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205706.0700358914</v>
      </c>
      <c r="E7" s="15">
        <f>+COG!E77</f>
        <v>11538140.783258744</v>
      </c>
      <c r="F7" s="15">
        <f>+COG!F77</f>
        <v>9868447.2299999986</v>
      </c>
      <c r="G7" s="15">
        <f>+COG!G77</f>
        <v>7467881.8249999993</v>
      </c>
      <c r="H7" s="15">
        <f>+COG!H77</f>
        <v>1647193.5532587441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2019-10-17T19:21:03Z</cp:lastPrinted>
  <dcterms:created xsi:type="dcterms:W3CDTF">2014-02-10T03:37:14Z</dcterms:created>
  <dcterms:modified xsi:type="dcterms:W3CDTF">2019-11-04T20:23:14Z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