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4" l="1"/>
  <c r="E39" i="4"/>
  <c r="D39" i="4"/>
  <c r="C39" i="4"/>
  <c r="G39" i="4"/>
  <c r="H38" i="4"/>
  <c r="H40" i="4" s="1"/>
  <c r="H35" i="4"/>
  <c r="G35" i="4"/>
  <c r="F35" i="4"/>
  <c r="E35" i="4"/>
  <c r="G34" i="4"/>
  <c r="F34" i="4"/>
  <c r="E34" i="4"/>
  <c r="D34" i="4"/>
  <c r="C34" i="4"/>
  <c r="H34" i="4" l="1"/>
  <c r="G16" i="4" l="1"/>
  <c r="F16" i="4"/>
  <c r="D16" i="4"/>
  <c r="C16" i="4"/>
  <c r="D35" i="4"/>
  <c r="C35" i="4"/>
  <c r="H13" i="4"/>
  <c r="H12" i="4"/>
  <c r="E13" i="4"/>
  <c r="E12" i="4"/>
  <c r="H17" i="4" l="1"/>
  <c r="E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<sst xmlns="http://schemas.openxmlformats.org/spreadsheetml/2006/main" count="67" uniqueCount="44">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</sst>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topLeftCell="A40" zoomScaleNormal="100" workbookViewId="0">
      <selection activeCell="D38" sqref="D3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0" t="s">
        <v>43</v>
      </c>
      <c r="B1" s="51"/>
      <c r="C1" s="51"/>
      <c r="D1" s="51"/>
      <c r="E1" s="51"/>
      <c r="F1" s="51"/>
      <c r="G1" s="51"/>
      <c r="H1" s="52"/>
    </row>
    <row r="2" spans="1:10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10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10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10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10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10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10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10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10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10" ht="22.5" x14ac:dyDescent="0.2">
      <c r="A12" s="39"/>
      <c r="B12" s="42" t="s">
        <v>25</v>
      </c>
      <c r="C12" s="21">
        <v>4450000</v>
      </c>
      <c r="D12" s="21">
        <v>200000</v>
      </c>
      <c r="E12" s="21">
        <f>+C12+D12</f>
        <v>4650000</v>
      </c>
      <c r="F12" s="21">
        <v>4650000</v>
      </c>
      <c r="G12" s="21">
        <v>4650000</v>
      </c>
      <c r="H12" s="21">
        <f>+G12-C12</f>
        <v>200000</v>
      </c>
    </row>
    <row r="13" spans="1:10" ht="22.5" x14ac:dyDescent="0.2">
      <c r="A13" s="39"/>
      <c r="B13" s="42" t="s">
        <v>26</v>
      </c>
      <c r="C13" s="21">
        <v>6882435</v>
      </c>
      <c r="D13" s="21">
        <v>0</v>
      </c>
      <c r="E13" s="21">
        <f>+C13+D13</f>
        <v>6882435</v>
      </c>
      <c r="F13" s="21">
        <v>5735362.5</v>
      </c>
      <c r="G13" s="21">
        <v>5161826.25</v>
      </c>
      <c r="H13" s="21">
        <f>+G13-C13</f>
        <v>-1720608.75</v>
      </c>
    </row>
    <row r="14" spans="1:10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10" x14ac:dyDescent="0.2">
      <c r="A15" s="32"/>
      <c r="C15" s="12"/>
      <c r="D15" s="12"/>
      <c r="E15" s="12"/>
      <c r="F15" s="12"/>
      <c r="G15" s="12"/>
      <c r="H15" s="12"/>
    </row>
    <row r="16" spans="1:10" x14ac:dyDescent="0.2">
      <c r="A16" s="9"/>
      <c r="B16" s="10" t="s">
        <v>13</v>
      </c>
      <c r="C16" s="22">
        <f>SUM(C12:C15)</f>
        <v>11332435</v>
      </c>
      <c r="D16" s="22">
        <f t="shared" ref="D16:G16" si="0">SUM(D12:D15)</f>
        <v>200000</v>
      </c>
      <c r="E16" s="22">
        <f t="shared" si="0"/>
        <v>11532435</v>
      </c>
      <c r="F16" s="22">
        <f t="shared" si="0"/>
        <v>10385362.5</v>
      </c>
      <c r="G16" s="22">
        <f t="shared" si="0"/>
        <v>9811826.25</v>
      </c>
      <c r="H16" s="11"/>
      <c r="I16" s="47"/>
      <c r="J16" s="47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-1520608.75</v>
      </c>
    </row>
    <row r="18" spans="1:8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8" t="s">
        <v>37</v>
      </c>
      <c r="B31" s="49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>
        <f>+C12</f>
        <v>4450000</v>
      </c>
      <c r="D34" s="24">
        <f>+D12</f>
        <v>200000</v>
      </c>
      <c r="E34" s="24">
        <f t="shared" ref="E34:G34" si="1">+E12</f>
        <v>4650000</v>
      </c>
      <c r="F34" s="24">
        <f t="shared" si="1"/>
        <v>4650000</v>
      </c>
      <c r="G34" s="24">
        <f t="shared" si="1"/>
        <v>4650000</v>
      </c>
      <c r="H34" s="24">
        <f>+G34-C34</f>
        <v>200000</v>
      </c>
    </row>
    <row r="35" spans="1:8" ht="22.5" x14ac:dyDescent="0.2">
      <c r="A35" s="15"/>
      <c r="B35" s="16" t="s">
        <v>26</v>
      </c>
      <c r="C35" s="24">
        <f>+C13</f>
        <v>6882435</v>
      </c>
      <c r="D35" s="24">
        <f t="shared" ref="D35" si="2">+D13</f>
        <v>0</v>
      </c>
      <c r="E35" s="24">
        <f t="shared" ref="E35:G35" si="3">+E13</f>
        <v>6882435</v>
      </c>
      <c r="F35" s="24">
        <f t="shared" si="3"/>
        <v>5735362.5</v>
      </c>
      <c r="G35" s="24">
        <f t="shared" si="3"/>
        <v>5161826.25</v>
      </c>
      <c r="H35" s="24">
        <f>+G35-C35</f>
        <v>-1720608.75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>
        <f>+G38-C38</f>
        <v>0</v>
      </c>
    </row>
    <row r="39" spans="1:8" x14ac:dyDescent="0.2">
      <c r="A39" s="18"/>
      <c r="B39" s="19" t="s">
        <v>13</v>
      </c>
      <c r="C39" s="22">
        <f t="shared" ref="C39:F39" si="4">SUM(C34:C38)</f>
        <v>11332435</v>
      </c>
      <c r="D39" s="22">
        <f t="shared" si="4"/>
        <v>200000</v>
      </c>
      <c r="E39" s="22">
        <f t="shared" si="4"/>
        <v>11532435</v>
      </c>
      <c r="F39" s="22">
        <f t="shared" si="4"/>
        <v>10385362.5</v>
      </c>
      <c r="G39" s="22">
        <f>SUM(G34:G38)</f>
        <v>9811826.25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+H35+H38+H34</f>
        <v>-1520608.75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ht="67.5" customHeight="1" x14ac:dyDescent="0.2">
      <c r="B44" s="67" t="s">
        <v>36</v>
      </c>
      <c r="C44" s="67"/>
      <c r="D44" s="67"/>
      <c r="E44" s="67"/>
      <c r="F44" s="67"/>
      <c r="G44" s="67"/>
      <c r="H44" s="67"/>
    </row>
    <row r="47" spans="1:8" ht="33.75" x14ac:dyDescent="0.2">
      <c r="B47" s="44" t="s">
        <v>38</v>
      </c>
      <c r="C47" s="44"/>
      <c r="D47" s="45"/>
      <c r="E47" s="45"/>
      <c r="F47" s="45"/>
    </row>
    <row r="48" spans="1:8" x14ac:dyDescent="0.2">
      <c r="B48" s="44"/>
      <c r="C48" s="44"/>
      <c r="D48" s="45"/>
      <c r="E48" s="45"/>
      <c r="F48" s="45"/>
    </row>
    <row r="49" spans="2:5" x14ac:dyDescent="0.2">
      <c r="B49" s="44" t="s">
        <v>39</v>
      </c>
      <c r="C49" s="44"/>
      <c r="D49" s="45"/>
      <c r="E49" s="45"/>
    </row>
    <row r="50" spans="2:5" ht="22.5" x14ac:dyDescent="0.2">
      <c r="B50" s="44" t="s">
        <v>41</v>
      </c>
      <c r="C50" s="44"/>
      <c r="D50" s="45"/>
      <c r="E50" s="45"/>
    </row>
    <row r="51" spans="2:5" x14ac:dyDescent="0.2">
      <c r="B51" s="45" t="s">
        <v>40</v>
      </c>
      <c r="C51" s="44"/>
      <c r="D51" s="45"/>
      <c r="E51" s="45"/>
    </row>
    <row r="52" spans="2:5" ht="22.5" x14ac:dyDescent="0.2">
      <c r="B52" s="46" t="s">
        <v>42</v>
      </c>
    </row>
    <row r="53" spans="2:5" x14ac:dyDescent="0.2">
      <c r="B53" s="45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6" orientation="landscape" r:id="rId1"/>
  <ignoredErrors>
    <ignoredError sqref="C20:G20 C4:G4" numberStoredAsText="1"/>
    <ignoredError sqref="C13:E13 C12 E12 H13 H12 G16 C15:F16 H15:H17 H34 C35 C34:G34 C36:H37 D35:H35 H40 H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2019-10-17T19:19:26Z</cp:lastPrinted>
  <dcterms:created xsi:type="dcterms:W3CDTF">2012-12-11T20:48:19Z</dcterms:created>
  <dcterms:modified xsi:type="dcterms:W3CDTF">2019-10-17T19:19:27Z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