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FE" sheetId="2" r:id="rId1"/>
  </sheets>
  <externalReferences>
    <externalReference r:id="rId2"/>
    <externalReference r:id="rId3"/>
  </externalReference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2" l="1"/>
  <c r="D43" i="2"/>
  <c r="D51" i="2"/>
  <c r="D56" i="2" l="1"/>
  <c r="D19" i="2"/>
  <c r="D18" i="2"/>
  <c r="D17" i="2"/>
  <c r="D15" i="2"/>
  <c r="D14" i="2"/>
  <c r="D13" i="2"/>
  <c r="D61" i="2" l="1"/>
  <c r="D5" i="2" l="1"/>
  <c r="D16" i="2"/>
  <c r="D36" i="2"/>
  <c r="D40" i="2"/>
  <c r="D47" i="2"/>
  <c r="D52" i="2"/>
  <c r="E57" i="2"/>
  <c r="E33" i="2"/>
  <c r="E47" i="2"/>
  <c r="E52" i="2"/>
  <c r="E44" i="2"/>
  <c r="E36" i="2"/>
  <c r="E40" i="2"/>
  <c r="E5" i="2"/>
  <c r="E16" i="2"/>
  <c r="D44" i="2" l="1"/>
  <c r="D57" i="2"/>
  <c r="D33" i="2"/>
  <c r="E59" i="2"/>
  <c r="E62" i="2" s="1"/>
  <c r="D59" i="2" l="1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<sst xmlns="http://schemas.openxmlformats.org/spreadsheetml/2006/main" count="62" uniqueCount="54">
  <si>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</si>
  <si>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</si>
  <si>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</si>
  <si>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</si>
  <si>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</si>
  <si>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</si>
  <si>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</si>
  <si>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</si>
  <si>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</si>
  <si>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</si>
  <si>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</si>
  <si>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</si>
  <si>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</si>
  <si>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</si>
  <si>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</si>
  <si>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</si>
  <si>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</si>
  <si>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</si>
  <si>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</si>
  <si>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</si>
  <si>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</si>
  <si>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</si>
  <si>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</si>
  <si>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</si>
  <si>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</si>
  <si>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</si>
  <si>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</si>
  <si>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</si>
  <si>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</si>
  <si>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</si>
  <si>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</si>
  <si>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</si>
  <si>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</si>
  <si>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</si>
  <si>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</si>
  <si>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</si>
  <si>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</si>
  <si>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</si>
  <si>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</si>
  <si>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</si>
  <si>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</si>
  <si>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</si>
  <si>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</si>
  <si>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</si>
  <si>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</si>
  <si>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</si>
  <si>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</si>
  <si>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</si>
  <si>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</si>
  <si>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</si>
  <si>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</si>
  <si>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</si>
  <si>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</si>
  <si>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NSTITUTO MUNICIPAL DE LAS MUJERES
Estado de Flujos de Efectivo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</si>
</sst>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[Red]\-#,##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165" fontId="3" fillId="0" borderId="3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3" fontId="2" fillId="0" borderId="0" xfId="8" applyNumberFormat="1" applyFont="1" applyFill="1" applyBorder="1" applyAlignment="1" applyProtection="1">
      <alignment vertical="top" wrapText="1"/>
      <protection locked="0"/>
    </xf>
    <xf numFmtId="3" fontId="3" fillId="0" borderId="0" xfId="8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ACT_19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CSF_19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4650000</v>
          </cell>
        </row>
        <row r="14">
          <cell r="C14">
            <v>5735362.5</v>
          </cell>
        </row>
        <row r="20">
          <cell r="C20">
            <v>4297.8</v>
          </cell>
        </row>
        <row r="26">
          <cell r="C26">
            <v>6979508.6699999999</v>
          </cell>
        </row>
        <row r="27">
          <cell r="C27">
            <v>63553.83</v>
          </cell>
        </row>
        <row r="28">
          <cell r="C28">
            <v>496708.59999999992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6">
          <cell r="C6">
            <v>573536.25</v>
          </cell>
        </row>
        <row r="17">
          <cell r="B17">
            <v>792826.7200000002</v>
          </cell>
        </row>
        <row r="18">
          <cell r="C18">
            <v>7424</v>
          </cell>
        </row>
        <row r="26">
          <cell r="B26">
            <v>35743.359999999986</v>
          </cell>
        </row>
        <row r="54">
          <cell r="C54">
            <v>417625.24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32" zoomScale="80" zoomScaleNormal="80" workbookViewId="0">
      <selection activeCell="G44" sqref="G44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5" t="s">
        <v>53</v>
      </c>
      <c r="B1" s="36"/>
      <c r="C1" s="36"/>
      <c r="D1" s="36"/>
      <c r="E1" s="37"/>
    </row>
    <row r="2" spans="1:5" ht="15" customHeight="1" x14ac:dyDescent="0.2">
      <c r="A2" s="38" t="s">
        <v>0</v>
      </c>
      <c r="B2" s="39"/>
      <c r="C2" s="39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+SUM(D6:D15)</f>
        <v>10389660.300000001</v>
      </c>
      <c r="E5" s="14">
        <f>+SUM(E6:E15)</f>
        <v>9825493.0600000005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/>
      <c r="E9" s="17"/>
    </row>
    <row r="10" spans="1:5" x14ac:dyDescent="0.2">
      <c r="A10" s="4"/>
      <c r="C10" s="15" t="s">
        <v>43</v>
      </c>
      <c r="D10" s="16"/>
      <c r="E10" s="17"/>
    </row>
    <row r="11" spans="1:5" x14ac:dyDescent="0.2">
      <c r="A11" s="4"/>
      <c r="C11" s="15" t="s">
        <v>44</v>
      </c>
      <c r="D11" s="16"/>
      <c r="E11" s="17"/>
    </row>
    <row r="12" spans="1:5" x14ac:dyDescent="0.2">
      <c r="A12" s="4"/>
      <c r="C12" s="15" t="s">
        <v>45</v>
      </c>
      <c r="D12" s="16"/>
      <c r="E12" s="17"/>
    </row>
    <row r="13" spans="1:5" ht="22.5" x14ac:dyDescent="0.2">
      <c r="A13" s="4"/>
      <c r="C13" s="15" t="s">
        <v>46</v>
      </c>
      <c r="D13" s="16">
        <f>+[1]EA!$C$13</f>
        <v>4650000</v>
      </c>
      <c r="E13" s="17">
        <v>3200000</v>
      </c>
    </row>
    <row r="14" spans="1:5" x14ac:dyDescent="0.2">
      <c r="A14" s="4"/>
      <c r="C14" s="15" t="s">
        <v>47</v>
      </c>
      <c r="D14" s="16">
        <f>+[1]EA!$C$14</f>
        <v>5735362.5</v>
      </c>
      <c r="E14" s="17">
        <v>6554704.0800000001</v>
      </c>
    </row>
    <row r="15" spans="1:5" x14ac:dyDescent="0.2">
      <c r="A15" s="4"/>
      <c r="C15" s="15" t="s">
        <v>6</v>
      </c>
      <c r="D15" s="16">
        <f>+[1]EA!$C$20</f>
        <v>4297.8</v>
      </c>
      <c r="E15" s="17">
        <v>70788.98</v>
      </c>
    </row>
    <row r="16" spans="1:5" x14ac:dyDescent="0.2">
      <c r="A16" s="4"/>
      <c r="B16" s="11" t="s">
        <v>7</v>
      </c>
      <c r="C16" s="12"/>
      <c r="D16" s="13">
        <f>+SUM(D17:D32)</f>
        <v>7539771.0999999996</v>
      </c>
      <c r="E16" s="14">
        <f>+SUM(E17:E32)</f>
        <v>9305430.1799999997</v>
      </c>
    </row>
    <row r="17" spans="1:5" x14ac:dyDescent="0.2">
      <c r="A17" s="4"/>
      <c r="C17" s="15" t="s">
        <v>8</v>
      </c>
      <c r="D17" s="16">
        <f>+[1]EA!$C$26</f>
        <v>6979508.6699999999</v>
      </c>
      <c r="E17" s="17">
        <v>8192506.6199999992</v>
      </c>
    </row>
    <row r="18" spans="1:5" x14ac:dyDescent="0.2">
      <c r="A18" s="4"/>
      <c r="C18" s="15" t="s">
        <v>9</v>
      </c>
      <c r="D18" s="16">
        <f>+[1]EA!$C$27</f>
        <v>63553.83</v>
      </c>
      <c r="E18" s="17">
        <v>161641.21000000002</v>
      </c>
    </row>
    <row r="19" spans="1:5" x14ac:dyDescent="0.2">
      <c r="A19" s="4"/>
      <c r="C19" s="15" t="s">
        <v>10</v>
      </c>
      <c r="D19" s="16">
        <f>+[1]EA!$C$28</f>
        <v>496708.59999999992</v>
      </c>
      <c r="E19" s="17">
        <v>951282.34999999986</v>
      </c>
    </row>
    <row r="20" spans="1:5" x14ac:dyDescent="0.2">
      <c r="A20" s="4"/>
      <c r="C20" s="15" t="s">
        <v>11</v>
      </c>
      <c r="D20" s="16"/>
      <c r="E20" s="17"/>
    </row>
    <row r="21" spans="1:5" x14ac:dyDescent="0.2">
      <c r="A21" s="4"/>
      <c r="C21" s="15" t="s">
        <v>12</v>
      </c>
      <c r="D21" s="16"/>
      <c r="E21" s="17"/>
    </row>
    <row r="22" spans="1:5" x14ac:dyDescent="0.2">
      <c r="A22" s="4"/>
      <c r="C22" s="15" t="s">
        <v>13</v>
      </c>
      <c r="D22" s="16"/>
      <c r="E22" s="17"/>
    </row>
    <row r="23" spans="1:5" x14ac:dyDescent="0.2">
      <c r="A23" s="4"/>
      <c r="C23" s="15" t="s">
        <v>14</v>
      </c>
      <c r="D23" s="16"/>
      <c r="E23" s="17"/>
    </row>
    <row r="24" spans="1:5" x14ac:dyDescent="0.2">
      <c r="A24" s="4"/>
      <c r="C24" s="15" t="s">
        <v>15</v>
      </c>
      <c r="D24" s="16"/>
      <c r="E24" s="17"/>
    </row>
    <row r="25" spans="1:5" x14ac:dyDescent="0.2">
      <c r="A25" s="4"/>
      <c r="C25" s="15" t="s">
        <v>16</v>
      </c>
      <c r="D25" s="16"/>
      <c r="E25" s="17"/>
    </row>
    <row r="26" spans="1:5" x14ac:dyDescent="0.2">
      <c r="A26" s="4"/>
      <c r="C26" s="15" t="s">
        <v>17</v>
      </c>
      <c r="D26" s="16"/>
      <c r="E26" s="17"/>
    </row>
    <row r="27" spans="1:5" x14ac:dyDescent="0.2">
      <c r="A27" s="4"/>
      <c r="C27" s="15" t="s">
        <v>18</v>
      </c>
      <c r="D27" s="16"/>
      <c r="E27" s="17"/>
    </row>
    <row r="28" spans="1:5" x14ac:dyDescent="0.2">
      <c r="A28" s="4"/>
      <c r="C28" s="15" t="s">
        <v>19</v>
      </c>
      <c r="D28" s="16"/>
      <c r="E28" s="17"/>
    </row>
    <row r="29" spans="1:5" x14ac:dyDescent="0.2">
      <c r="A29" s="4"/>
      <c r="C29" s="15" t="s">
        <v>20</v>
      </c>
      <c r="D29" s="16"/>
      <c r="E29" s="17"/>
    </row>
    <row r="30" spans="1:5" x14ac:dyDescent="0.2">
      <c r="A30" s="4"/>
      <c r="C30" s="15" t="s">
        <v>21</v>
      </c>
      <c r="D30" s="16"/>
      <c r="E30" s="17"/>
    </row>
    <row r="31" spans="1:5" x14ac:dyDescent="0.2">
      <c r="A31" s="4"/>
      <c r="C31" s="15" t="s">
        <v>22</v>
      </c>
      <c r="D31" s="16"/>
      <c r="E31" s="17"/>
    </row>
    <row r="32" spans="1:5" x14ac:dyDescent="0.2">
      <c r="A32" s="4"/>
      <c r="C32" s="15" t="s">
        <v>23</v>
      </c>
      <c r="D32" s="16"/>
      <c r="E32" s="17"/>
    </row>
    <row r="33" spans="1:5" x14ac:dyDescent="0.2">
      <c r="A33" s="18" t="s">
        <v>24</v>
      </c>
      <c r="C33" s="19"/>
      <c r="D33" s="32">
        <f>+D5-D16</f>
        <v>2849889.2000000011</v>
      </c>
      <c r="E33" s="14">
        <f>+E5-E16</f>
        <v>520062.88000000082</v>
      </c>
    </row>
    <row r="34" spans="1:5" x14ac:dyDescent="0.2">
      <c r="A34" s="20"/>
      <c r="C34" s="19"/>
      <c r="D34" s="32"/>
      <c r="E34" s="14"/>
    </row>
    <row r="35" spans="1:5" x14ac:dyDescent="0.2">
      <c r="A35" s="7" t="s">
        <v>25</v>
      </c>
      <c r="C35" s="8"/>
      <c r="D35" s="33"/>
      <c r="E35" s="17"/>
    </row>
    <row r="36" spans="1:5" x14ac:dyDescent="0.2">
      <c r="A36" s="4"/>
      <c r="B36" s="11" t="s">
        <v>2</v>
      </c>
      <c r="C36" s="12"/>
      <c r="D36" s="32">
        <f>+SUM(D37:D39)</f>
        <v>417625.24000000022</v>
      </c>
      <c r="E36" s="14">
        <f>+SUM(E37:E39)</f>
        <v>2506870.88</v>
      </c>
    </row>
    <row r="37" spans="1:5" x14ac:dyDescent="0.2">
      <c r="A37" s="4"/>
      <c r="C37" s="15" t="s">
        <v>26</v>
      </c>
      <c r="D37" s="33"/>
      <c r="E37" s="17"/>
    </row>
    <row r="38" spans="1:5" x14ac:dyDescent="0.2">
      <c r="A38" s="4"/>
      <c r="C38" s="15" t="s">
        <v>27</v>
      </c>
      <c r="D38" s="33">
        <f>+[2]ECSF!$B$17+350240.3-725441.78</f>
        <v>417625.24000000022</v>
      </c>
      <c r="E38" s="17">
        <v>80902.880000000005</v>
      </c>
    </row>
    <row r="39" spans="1:5" x14ac:dyDescent="0.2">
      <c r="A39" s="4"/>
      <c r="C39" s="15" t="s">
        <v>28</v>
      </c>
      <c r="D39" s="33"/>
      <c r="E39" s="17">
        <v>2425968</v>
      </c>
    </row>
    <row r="40" spans="1:5" x14ac:dyDescent="0.2">
      <c r="A40" s="4"/>
      <c r="B40" s="11" t="s">
        <v>7</v>
      </c>
      <c r="C40" s="12"/>
      <c r="D40" s="32">
        <f>+SUM(D41:D43)</f>
        <v>425049.24</v>
      </c>
      <c r="E40" s="14">
        <f>+SUM(E41:E43)</f>
        <v>2633564.9</v>
      </c>
    </row>
    <row r="41" spans="1:5" x14ac:dyDescent="0.2">
      <c r="A41" s="4"/>
      <c r="C41" s="15" t="s">
        <v>26</v>
      </c>
      <c r="D41" s="33"/>
      <c r="E41" s="17">
        <v>2425968</v>
      </c>
    </row>
    <row r="42" spans="1:5" x14ac:dyDescent="0.2">
      <c r="A42" s="4"/>
      <c r="C42" s="15" t="s">
        <v>27</v>
      </c>
      <c r="D42" s="33"/>
      <c r="E42" s="17"/>
    </row>
    <row r="43" spans="1:5" x14ac:dyDescent="0.2">
      <c r="A43" s="4"/>
      <c r="C43" s="15" t="s">
        <v>29</v>
      </c>
      <c r="D43" s="33">
        <f>+[2]ECSF!$C$18+[2]ECSF!$C$54</f>
        <v>425049.24</v>
      </c>
      <c r="E43" s="17">
        <v>207596.9</v>
      </c>
    </row>
    <row r="44" spans="1:5" x14ac:dyDescent="0.2">
      <c r="A44" s="18" t="s">
        <v>30</v>
      </c>
      <c r="C44" s="19"/>
      <c r="D44" s="32">
        <f>+D36-D40</f>
        <v>-7423.9999999997672</v>
      </c>
      <c r="E44" s="14">
        <f>+E36-E40</f>
        <v>-126694.02000000002</v>
      </c>
    </row>
    <row r="45" spans="1:5" x14ac:dyDescent="0.2">
      <c r="A45" s="20"/>
      <c r="C45" s="19"/>
      <c r="D45" s="32"/>
      <c r="E45" s="14"/>
    </row>
    <row r="46" spans="1:5" x14ac:dyDescent="0.2">
      <c r="A46" s="7" t="s">
        <v>31</v>
      </c>
      <c r="C46" s="8"/>
      <c r="D46" s="33"/>
      <c r="E46" s="17"/>
    </row>
    <row r="47" spans="1:5" x14ac:dyDescent="0.2">
      <c r="A47" s="4"/>
      <c r="B47" s="11" t="s">
        <v>2</v>
      </c>
      <c r="C47" s="12"/>
      <c r="D47" s="32">
        <f>+SUM(D48:D51)</f>
        <v>35743.359999999986</v>
      </c>
      <c r="E47" s="14">
        <f>+SUM(E48:E51)</f>
        <v>0</v>
      </c>
    </row>
    <row r="48" spans="1:5" x14ac:dyDescent="0.2">
      <c r="A48" s="4"/>
      <c r="C48" s="15" t="s">
        <v>32</v>
      </c>
      <c r="D48" s="33"/>
      <c r="E48" s="17"/>
    </row>
    <row r="49" spans="1:5" x14ac:dyDescent="0.2">
      <c r="A49" s="4"/>
      <c r="C49" s="21" t="s">
        <v>33</v>
      </c>
      <c r="D49" s="33"/>
      <c r="E49" s="17"/>
    </row>
    <row r="50" spans="1:5" x14ac:dyDescent="0.2">
      <c r="A50" s="4"/>
      <c r="C50" s="21" t="s">
        <v>34</v>
      </c>
      <c r="D50" s="33"/>
      <c r="E50" s="17"/>
    </row>
    <row r="51" spans="1:5" x14ac:dyDescent="0.2">
      <c r="A51" s="4"/>
      <c r="C51" s="15" t="s">
        <v>35</v>
      </c>
      <c r="D51" s="33">
        <f>+[2]ECSF!$B$26</f>
        <v>35743.359999999986</v>
      </c>
      <c r="E51" s="17"/>
    </row>
    <row r="52" spans="1:5" x14ac:dyDescent="0.2">
      <c r="A52" s="4"/>
      <c r="B52" s="11" t="s">
        <v>7</v>
      </c>
      <c r="C52" s="12"/>
      <c r="D52" s="32">
        <f>+SUM(D53:D56)</f>
        <v>573536.25</v>
      </c>
      <c r="E52" s="14">
        <f>+SUM(E53:E56)</f>
        <v>20269.330000000016</v>
      </c>
    </row>
    <row r="53" spans="1:5" x14ac:dyDescent="0.2">
      <c r="A53" s="4"/>
      <c r="C53" s="15" t="s">
        <v>36</v>
      </c>
      <c r="D53" s="33"/>
      <c r="E53" s="17"/>
    </row>
    <row r="54" spans="1:5" x14ac:dyDescent="0.2">
      <c r="A54" s="4"/>
      <c r="C54" s="21" t="s">
        <v>33</v>
      </c>
      <c r="D54" s="33"/>
      <c r="E54" s="17"/>
    </row>
    <row r="55" spans="1:5" x14ac:dyDescent="0.2">
      <c r="A55" s="4"/>
      <c r="C55" s="21" t="s">
        <v>34</v>
      </c>
      <c r="D55" s="33"/>
      <c r="E55" s="17"/>
    </row>
    <row r="56" spans="1:5" x14ac:dyDescent="0.2">
      <c r="A56" s="4"/>
      <c r="C56" s="15" t="s">
        <v>37</v>
      </c>
      <c r="D56" s="33">
        <f>+[2]ECSF!$C$6</f>
        <v>573536.25</v>
      </c>
      <c r="E56" s="17">
        <v>20269.330000000016</v>
      </c>
    </row>
    <row r="57" spans="1:5" x14ac:dyDescent="0.2">
      <c r="A57" s="18" t="s">
        <v>38</v>
      </c>
      <c r="C57" s="19"/>
      <c r="D57" s="32">
        <f>+D47-D52</f>
        <v>-537792.89</v>
      </c>
      <c r="E57" s="14">
        <f>+E47-E52</f>
        <v>-20269.330000000016</v>
      </c>
    </row>
    <row r="58" spans="1:5" x14ac:dyDescent="0.2">
      <c r="A58" s="20"/>
      <c r="C58" s="19"/>
      <c r="D58" s="32"/>
      <c r="E58" s="14"/>
    </row>
    <row r="59" spans="1:5" x14ac:dyDescent="0.2">
      <c r="A59" s="18" t="s">
        <v>39</v>
      </c>
      <c r="C59" s="19"/>
      <c r="D59" s="32">
        <f>+D33+D44+D57</f>
        <v>2304672.310000001</v>
      </c>
      <c r="E59" s="14">
        <f>+E33+E44+E57</f>
        <v>373099.53000000078</v>
      </c>
    </row>
    <row r="60" spans="1:5" x14ac:dyDescent="0.2">
      <c r="A60" s="20"/>
      <c r="C60" s="19"/>
      <c r="D60" s="32"/>
      <c r="E60" s="14"/>
    </row>
    <row r="61" spans="1:5" x14ac:dyDescent="0.2">
      <c r="A61" s="18" t="s">
        <v>40</v>
      </c>
      <c r="C61" s="19"/>
      <c r="D61" s="32">
        <f>+E62</f>
        <v>1647553.4300000081</v>
      </c>
      <c r="E61" s="14">
        <v>1274453.9000000074</v>
      </c>
    </row>
    <row r="62" spans="1:5" x14ac:dyDescent="0.2">
      <c r="A62" s="18" t="s">
        <v>41</v>
      </c>
      <c r="C62" s="19"/>
      <c r="D62" s="32">
        <f>+D59+D61</f>
        <v>3952225.7400000091</v>
      </c>
      <c r="E62" s="14">
        <f>+E59+E61</f>
        <v>1647553.4300000081</v>
      </c>
    </row>
    <row r="63" spans="1:5" x14ac:dyDescent="0.2">
      <c r="A63" s="22"/>
      <c r="B63" s="23"/>
      <c r="C63" s="24"/>
      <c r="D63" s="26"/>
      <c r="E63" s="25"/>
    </row>
    <row r="64" spans="1:5" x14ac:dyDescent="0.2">
      <c r="D64" s="34"/>
    </row>
    <row r="65" spans="3:4" x14ac:dyDescent="0.2">
      <c r="D65" s="34"/>
    </row>
    <row r="66" spans="3:4" x14ac:dyDescent="0.2">
      <c r="C66" s="27" t="s">
        <v>48</v>
      </c>
    </row>
    <row r="67" spans="3:4" x14ac:dyDescent="0.2">
      <c r="C67" s="28"/>
    </row>
    <row r="68" spans="3:4" x14ac:dyDescent="0.2">
      <c r="C68" s="27" t="s">
        <v>49</v>
      </c>
    </row>
    <row r="69" spans="3:4" ht="22.5" x14ac:dyDescent="0.2">
      <c r="C69" s="29" t="s">
        <v>50</v>
      </c>
    </row>
    <row r="70" spans="3:4" x14ac:dyDescent="0.2">
      <c r="C70" s="30" t="s">
        <v>51</v>
      </c>
    </row>
    <row r="71" spans="3:4" ht="22.5" x14ac:dyDescent="0.2">
      <c r="C71" s="31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E5 E16 E57:E58 E40 E36 E33:E35 E37:E39 E41:E52 E59:E62 D5:D10 D21:D35 D57:D59 D62 D43:D50 D16 D11:D12 D13:D15 D17:D19 D36:D38 D61 D40:D41 D52:D55 D51 D5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2019-10-17T19:16:59Z</cp:lastPrinted>
  <dcterms:created xsi:type="dcterms:W3CDTF">2012-12-11T20:31:36Z</dcterms:created>
  <dcterms:modified xsi:type="dcterms:W3CDTF">2019-10-17T19:17:02Z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