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19" i="4" l="1"/>
  <c r="B26" i="4"/>
  <c r="C18" i="4"/>
  <c r="B1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<sst xmlns="http://schemas.openxmlformats.org/spreadsheetml/2006/main" count="58" uniqueCount="58">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</sst>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9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3952225.74</v>
          </cell>
          <cell r="C5">
            <v>1647553.43</v>
          </cell>
          <cell r="F5">
            <v>353735.1</v>
          </cell>
          <cell r="G5">
            <v>317991.74</v>
          </cell>
        </row>
        <row r="6">
          <cell r="B6">
            <v>573535.97</v>
          </cell>
          <cell r="C6">
            <v>-0.28000000000000003</v>
          </cell>
        </row>
        <row r="19">
          <cell r="B19">
            <v>3678502.93</v>
          </cell>
          <cell r="C19">
            <v>4471329.6500000004</v>
          </cell>
        </row>
        <row r="20">
          <cell r="B20">
            <v>28570.799999999999</v>
          </cell>
          <cell r="C20">
            <v>21146.799999999999</v>
          </cell>
        </row>
        <row r="21">
          <cell r="B21">
            <v>-5250718.3599999994</v>
          </cell>
          <cell r="C21">
            <v>-4900478.0600000005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activeCell="B15" sqref="B15"/>
    </sheetView>
  </sheetViews>
  <sheetFormatPr baseColWidth="10" defaultRowHeight="11.25" x14ac:dyDescent="0.2"/>
  <cols>
    <col min="1" max="1" width="75.83203125" style="2" customWidth="1"/>
    <col min="2" max="2" width="25.83203125" style="2" customWidth="1"/>
    <col min="3" max="3" width="25.83203125" style="6" customWidth="1"/>
    <col min="4" max="16384" width="12" style="3"/>
  </cols>
  <sheetData>
    <row r="1" spans="1:3" ht="39.950000000000003" customHeight="1" x14ac:dyDescent="0.2">
      <c r="A1" s="30" t="s">
        <v>57</v>
      </c>
      <c r="B1" s="31"/>
      <c r="C1" s="32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+[1]ESF!$B$5-[1]ESF!$C$5</f>
        <v>2304672.3100000005</v>
      </c>
    </row>
    <row r="6" spans="1:3" x14ac:dyDescent="0.2">
      <c r="A6" s="20" t="s">
        <v>15</v>
      </c>
      <c r="B6" s="7"/>
      <c r="C6" s="8">
        <f>+[1]ESF!$B$6-[1]ESF!$C$6</f>
        <v>573536.25</v>
      </c>
    </row>
    <row r="7" spans="1:3" x14ac:dyDescent="0.2">
      <c r="A7" s="20" t="s">
        <v>16</v>
      </c>
      <c r="B7" s="7"/>
      <c r="C7" s="8">
        <v>0</v>
      </c>
    </row>
    <row r="8" spans="1:3" x14ac:dyDescent="0.2">
      <c r="A8" s="20" t="s">
        <v>1</v>
      </c>
      <c r="B8" s="7"/>
      <c r="C8" s="8">
        <v>0</v>
      </c>
    </row>
    <row r="9" spans="1:3" x14ac:dyDescent="0.2">
      <c r="A9" s="20" t="s">
        <v>2</v>
      </c>
      <c r="B9" s="7"/>
      <c r="C9" s="8">
        <v>0</v>
      </c>
    </row>
    <row r="10" spans="1:3" x14ac:dyDescent="0.2">
      <c r="A10" s="20" t="s">
        <v>17</v>
      </c>
      <c r="B10" s="7"/>
      <c r="C10" s="8">
        <v>0</v>
      </c>
    </row>
    <row r="11" spans="1:3" x14ac:dyDescent="0.2">
      <c r="A11" s="20" t="s">
        <v>18</v>
      </c>
      <c r="B11" s="7"/>
      <c r="C11" s="8">
        <v>0</v>
      </c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>
        <v>0</v>
      </c>
    </row>
    <row r="16" spans="1:3" x14ac:dyDescent="0.2">
      <c r="A16" s="20" t="s">
        <v>21</v>
      </c>
      <c r="B16" s="7"/>
      <c r="C16" s="8">
        <v>0</v>
      </c>
    </row>
    <row r="17" spans="1:3" x14ac:dyDescent="0.2">
      <c r="A17" s="20" t="s">
        <v>22</v>
      </c>
      <c r="B17" s="7">
        <f>-[1]ESF!$B$19+[1]ESF!$C$19</f>
        <v>792826.7200000002</v>
      </c>
      <c r="C17" s="8"/>
    </row>
    <row r="18" spans="1:3" x14ac:dyDescent="0.2">
      <c r="A18" s="20" t="s">
        <v>23</v>
      </c>
      <c r="B18" s="7"/>
      <c r="C18" s="8">
        <f>+[1]ESF!$B$20-[1]ESF!$C$20</f>
        <v>7424</v>
      </c>
    </row>
    <row r="19" spans="1:3" x14ac:dyDescent="0.2">
      <c r="A19" s="20" t="s">
        <v>24</v>
      </c>
      <c r="B19" s="7">
        <f>+[1]ESF!$C$21-[1]ESF!$B$21</f>
        <v>350240.29999999888</v>
      </c>
      <c r="C19" s="8">
        <v>0</v>
      </c>
    </row>
    <row r="20" spans="1:3" x14ac:dyDescent="0.2">
      <c r="A20" s="20" t="s">
        <v>25</v>
      </c>
      <c r="B20" s="7"/>
      <c r="C20" s="8">
        <v>0</v>
      </c>
    </row>
    <row r="21" spans="1:3" x14ac:dyDescent="0.2">
      <c r="A21" s="20" t="s">
        <v>26</v>
      </c>
      <c r="B21" s="7"/>
      <c r="C21" s="8">
        <v>0</v>
      </c>
    </row>
    <row r="22" spans="1:3" x14ac:dyDescent="0.2">
      <c r="A22" s="20" t="s">
        <v>27</v>
      </c>
      <c r="B22" s="7"/>
      <c r="C22" s="8">
        <v>0</v>
      </c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>
        <f>+[1]ESF!$F$5-[1]ESF!$G$5</f>
        <v>35743.359999999986</v>
      </c>
      <c r="C26" s="8"/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>
        <v>2124447.42</v>
      </c>
      <c r="C50" s="8"/>
    </row>
    <row r="51" spans="1:4" x14ac:dyDescent="0.2">
      <c r="A51" s="20" t="s">
        <v>45</v>
      </c>
      <c r="B51" s="7"/>
      <c r="C51" s="8"/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>
        <v>417625.24</v>
      </c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28"/>
      <c r="C59" s="28"/>
      <c r="D59" s="29"/>
    </row>
    <row r="60" spans="1:4" x14ac:dyDescent="0.2">
      <c r="A60" s="23" t="s">
        <v>52</v>
      </c>
    </row>
    <row r="61" spans="1:4" x14ac:dyDescent="0.2">
      <c r="A61" s="24"/>
    </row>
    <row r="62" spans="1:4" x14ac:dyDescent="0.2">
      <c r="A62" s="23" t="s">
        <v>53</v>
      </c>
    </row>
    <row r="63" spans="1:4" ht="22.5" x14ac:dyDescent="0.2">
      <c r="A63" s="25" t="s">
        <v>54</v>
      </c>
    </row>
    <row r="64" spans="1:4" x14ac:dyDescent="0.2">
      <c r="A64" s="26" t="s">
        <v>55</v>
      </c>
    </row>
    <row r="65" spans="1:1" ht="22.5" x14ac:dyDescent="0.2">
      <c r="A65" s="27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B17:B19 C5:C6 C18 B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2019-10-17T19:16:48Z</cp:lastPrinted>
  <dcterms:created xsi:type="dcterms:W3CDTF">2012-12-11T20:26:08Z</dcterms:created>
  <dcterms:modified xsi:type="dcterms:W3CDTF">2019-10-17T19:16:49Z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