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O TRIMESTRE PAG IMM\1.-Contable\EXCEL\"/>
    </mc:Choice>
  </mc:AlternateContent>
  <xr:revisionPtr revIDLastSave="0" documentId="8_{CC289F91-83B4-478C-865B-9B7646FA40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D15" i="1"/>
  <c r="F15" i="1" s="1"/>
  <c r="C15" i="1"/>
  <c r="E6" i="1"/>
  <c r="D6" i="1"/>
  <c r="C6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 l="1"/>
  <c r="G6" i="1" s="1"/>
  <c r="D4" i="1"/>
  <c r="E4" i="1"/>
  <c r="C4" i="1"/>
  <c r="F4" i="1" l="1"/>
  <c r="G4" i="1" s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<sst xmlns="http://schemas.openxmlformats.org/spreadsheetml/2006/main" count="31" uniqueCount="31">
  <si>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</si>
  <si>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</si>
  <si>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</si>
  <si>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</si>
  <si>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</si>
  <si>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</si>
  <si>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</si>
  <si>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</si>
  <si>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</si>
  <si>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</si>
  <si>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</si>
  <si>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</si>
  <si>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</si>
  <si>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</si>
  <si>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</si>
  <si>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</si>
  <si>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</si>
  <si>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</si>
  <si>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</si>
  <si>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</si>
  <si>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</si>
  <si>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</si>
  <si>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</si>
  <si>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</si>
  <si>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</si>
  <si>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</si>
  <si>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</si>
  <si>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</si>
  <si>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</si>
  <si>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</si>
  <si>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Analítico del Activo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</si>
</sst>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Font="1" applyBorder="1" applyAlignment="1">
      <alignment horizontal="center" vertical="center" wrapText="1"/>
    </xf>
    <xf numFmtId="0" fontId="3" fillId="0" borderId="10" xfId="8" quotePrefix="1" applyFont="1" applyBorder="1" applyAlignment="1">
      <alignment horizontal="center" vertical="center" wrapText="1"/>
    </xf>
    <xf numFmtId="4" fontId="2" fillId="0" borderId="11" xfId="8" applyNumberFormat="1" applyFont="1" applyBorder="1" applyAlignment="1" applyProtection="1">
      <alignment vertical="top" wrapText="1"/>
      <protection locked="0"/>
    </xf>
    <xf numFmtId="4" fontId="2" fillId="0" borderId="11" xfId="8" applyNumberFormat="1" applyFont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Alignment="1">
      <alignment vertical="top" wrapText="1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3" fillId="0" borderId="0" xfId="8" applyFont="1" applyAlignment="1" applyProtection="1">
      <alignment horizontal="left"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>
      <selection activeCell="G4" sqref="G4"/>
    </sheetView>
  </sheetViews>
  <sheetFormatPr baseColWidth="10" defaultColWidth="12" defaultRowHeight="10.199999999999999" x14ac:dyDescent="0.2"/>
  <cols>
    <col min="1" max="1" width="1" style="1" customWidth="1"/>
    <col min="2" max="2" width="70.85546875" style="1" customWidth="1"/>
    <col min="3" max="3" width="18.85546875" style="1" customWidth="1"/>
    <col min="4" max="4" width="17.85546875" style="1" customWidth="1"/>
    <col min="5" max="7" width="18.85546875" style="1" customWidth="1"/>
    <col min="8" max="16384" width="12" style="1"/>
  </cols>
  <sheetData>
    <row r="1" spans="1:7" ht="39.9" customHeight="1" x14ac:dyDescent="0.2">
      <c r="A1" s="24" t="s">
        <v>30</v>
      </c>
      <c r="B1" s="25"/>
      <c r="C1" s="25"/>
      <c r="D1" s="25"/>
      <c r="E1" s="25"/>
      <c r="F1" s="25"/>
      <c r="G1" s="26"/>
    </row>
    <row r="2" spans="1:7" ht="30.6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6" t="s">
        <v>0</v>
      </c>
      <c r="B4" s="2"/>
      <c r="C4" s="13">
        <f>+C6+C15</f>
        <v>26030099.68</v>
      </c>
      <c r="D4" s="13">
        <f t="shared" ref="D4:E4" si="0">+D6+D15</f>
        <v>27847122.399999999</v>
      </c>
      <c r="E4" s="13">
        <f t="shared" si="0"/>
        <v>28694067.5</v>
      </c>
      <c r="F4" s="13">
        <f t="shared" ref="F4:F24" si="1">+C4+D4-E4</f>
        <v>25183154.579999998</v>
      </c>
      <c r="G4" s="13">
        <f>+F4-C4</f>
        <v>-846945.10000000149</v>
      </c>
    </row>
    <row r="5" spans="1:7" x14ac:dyDescent="0.2">
      <c r="A5" s="16"/>
      <c r="B5" s="2"/>
      <c r="C5" s="13"/>
      <c r="D5" s="13"/>
      <c r="E5" s="13"/>
      <c r="F5" s="13"/>
      <c r="G5" s="13"/>
    </row>
    <row r="6" spans="1:7" x14ac:dyDescent="0.2">
      <c r="A6" s="3">
        <v>1100</v>
      </c>
      <c r="B6" s="18" t="s">
        <v>8</v>
      </c>
      <c r="C6" s="13">
        <f>+SUM(C7:C13)</f>
        <v>1647553.1499999978</v>
      </c>
      <c r="D6" s="13">
        <f t="shared" ref="D6:E6" si="2">+SUM(D7:D13)</f>
        <v>27794856.879999999</v>
      </c>
      <c r="E6" s="13">
        <f t="shared" si="2"/>
        <v>27249692.68</v>
      </c>
      <c r="F6" s="13">
        <f t="shared" si="1"/>
        <v>2192717.3499999978</v>
      </c>
      <c r="G6" s="13">
        <f t="shared" ref="G6:G24" si="3">+F6-C6</f>
        <v>545164.19999999995</v>
      </c>
    </row>
    <row r="7" spans="1:7" x14ac:dyDescent="0.2">
      <c r="A7" s="3">
        <v>1110</v>
      </c>
      <c r="B7" s="7" t="s">
        <v>9</v>
      </c>
      <c r="C7" s="13">
        <v>1647553.4299999978</v>
      </c>
      <c r="D7" s="13">
        <v>11774597.439999999</v>
      </c>
      <c r="E7" s="13">
        <v>11232270.529999999</v>
      </c>
      <c r="F7" s="13">
        <f t="shared" si="1"/>
        <v>2189880.339999998</v>
      </c>
      <c r="G7" s="13">
        <f t="shared" si="3"/>
        <v>542326.91000000015</v>
      </c>
    </row>
    <row r="8" spans="1:7" x14ac:dyDescent="0.2">
      <c r="A8" s="3">
        <v>1120</v>
      </c>
      <c r="B8" s="7" t="s">
        <v>10</v>
      </c>
      <c r="C8" s="13">
        <v>-0.28000000000000003</v>
      </c>
      <c r="D8" s="13">
        <v>16020259.439999999</v>
      </c>
      <c r="E8" s="13">
        <v>16017422.15</v>
      </c>
      <c r="F8" s="13">
        <f t="shared" si="1"/>
        <v>2837.0099999997765</v>
      </c>
      <c r="G8" s="13">
        <f t="shared" si="3"/>
        <v>2837.2899999997767</v>
      </c>
    </row>
    <row r="9" spans="1:7" x14ac:dyDescent="0.2">
      <c r="A9" s="3">
        <v>1130</v>
      </c>
      <c r="B9" s="7" t="s">
        <v>11</v>
      </c>
      <c r="C9" s="13">
        <v>0</v>
      </c>
      <c r="D9" s="13">
        <v>0</v>
      </c>
      <c r="E9" s="13">
        <v>0</v>
      </c>
      <c r="F9" s="13">
        <f t="shared" si="1"/>
        <v>0</v>
      </c>
      <c r="G9" s="13">
        <f t="shared" si="3"/>
        <v>0</v>
      </c>
    </row>
    <row r="10" spans="1:7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1"/>
        <v>0</v>
      </c>
      <c r="G10" s="13">
        <f t="shared" si="3"/>
        <v>0</v>
      </c>
    </row>
    <row r="11" spans="1:7" x14ac:dyDescent="0.2">
      <c r="A11" s="3">
        <v>1150</v>
      </c>
      <c r="B11" s="7" t="s">
        <v>2</v>
      </c>
      <c r="C11" s="13">
        <v>0</v>
      </c>
      <c r="D11" s="13">
        <v>0</v>
      </c>
      <c r="E11" s="13">
        <v>0</v>
      </c>
      <c r="F11" s="13">
        <f t="shared" si="1"/>
        <v>0</v>
      </c>
      <c r="G11" s="13">
        <f t="shared" si="3"/>
        <v>0</v>
      </c>
    </row>
    <row r="12" spans="1:7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1"/>
        <v>0</v>
      </c>
      <c r="G12" s="13">
        <f t="shared" si="3"/>
        <v>0</v>
      </c>
    </row>
    <row r="13" spans="1:7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1"/>
        <v>0</v>
      </c>
      <c r="G13" s="13">
        <f t="shared" si="3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8" t="s">
        <v>14</v>
      </c>
      <c r="C15" s="13">
        <f>+SUM(C16:C24)</f>
        <v>24382546.530000001</v>
      </c>
      <c r="D15" s="13">
        <f t="shared" ref="D15:E15" si="4">+SUM(D16:D24)</f>
        <v>52265.52</v>
      </c>
      <c r="E15" s="13">
        <f t="shared" si="4"/>
        <v>1444374.8199999998</v>
      </c>
      <c r="F15" s="13">
        <f t="shared" si="1"/>
        <v>22990437.23</v>
      </c>
      <c r="G15" s="13">
        <v>0</v>
      </c>
    </row>
    <row r="16" spans="1:7" x14ac:dyDescent="0.2">
      <c r="A16" s="3">
        <v>1210</v>
      </c>
      <c r="B16" s="7" t="s">
        <v>15</v>
      </c>
      <c r="C16" s="13">
        <v>0</v>
      </c>
      <c r="D16" s="13">
        <v>0</v>
      </c>
      <c r="E16" s="13">
        <v>0</v>
      </c>
      <c r="F16" s="13">
        <f t="shared" si="1"/>
        <v>0</v>
      </c>
      <c r="G16" s="13">
        <f t="shared" si="3"/>
        <v>0</v>
      </c>
    </row>
    <row r="17" spans="1:7" x14ac:dyDescent="0.2">
      <c r="A17" s="3">
        <v>1220</v>
      </c>
      <c r="B17" s="7" t="s">
        <v>16</v>
      </c>
      <c r="C17" s="14">
        <v>25922</v>
      </c>
      <c r="D17" s="14">
        <v>0</v>
      </c>
      <c r="E17" s="14">
        <v>0</v>
      </c>
      <c r="F17" s="13">
        <f t="shared" si="1"/>
        <v>25922</v>
      </c>
      <c r="G17" s="13">
        <f t="shared" si="3"/>
        <v>0</v>
      </c>
    </row>
    <row r="18" spans="1:7" x14ac:dyDescent="0.2">
      <c r="A18" s="3">
        <v>1230</v>
      </c>
      <c r="B18" s="7" t="s">
        <v>17</v>
      </c>
      <c r="C18" s="14">
        <v>24764626.140000001</v>
      </c>
      <c r="D18" s="14">
        <v>0</v>
      </c>
      <c r="E18" s="14">
        <v>0</v>
      </c>
      <c r="F18" s="13">
        <f t="shared" si="1"/>
        <v>24764626.140000001</v>
      </c>
      <c r="G18" s="13">
        <f t="shared" si="3"/>
        <v>0</v>
      </c>
    </row>
    <row r="19" spans="1:7" x14ac:dyDescent="0.2">
      <c r="A19" s="3">
        <v>1240</v>
      </c>
      <c r="B19" s="7" t="s">
        <v>18</v>
      </c>
      <c r="C19" s="13">
        <v>4471329.6499999994</v>
      </c>
      <c r="D19" s="13">
        <v>44841.52</v>
      </c>
      <c r="E19" s="13">
        <v>792828.24</v>
      </c>
      <c r="F19" s="13">
        <f t="shared" si="1"/>
        <v>3723342.9299999988</v>
      </c>
      <c r="G19" s="13">
        <f t="shared" si="3"/>
        <v>-747986.72000000067</v>
      </c>
    </row>
    <row r="20" spans="1:7" x14ac:dyDescent="0.2">
      <c r="A20" s="3">
        <v>1250</v>
      </c>
      <c r="B20" s="7" t="s">
        <v>19</v>
      </c>
      <c r="C20" s="13">
        <v>21146.799999999999</v>
      </c>
      <c r="D20" s="13">
        <v>7424</v>
      </c>
      <c r="E20" s="13">
        <v>0</v>
      </c>
      <c r="F20" s="13">
        <f t="shared" si="1"/>
        <v>28570.799999999999</v>
      </c>
      <c r="G20" s="13">
        <f t="shared" si="3"/>
        <v>7424</v>
      </c>
    </row>
    <row r="21" spans="1:7" x14ac:dyDescent="0.2">
      <c r="A21" s="3">
        <v>1260</v>
      </c>
      <c r="B21" s="7" t="s">
        <v>20</v>
      </c>
      <c r="C21" s="13">
        <v>-4900478.0600000005</v>
      </c>
      <c r="D21" s="13">
        <v>0</v>
      </c>
      <c r="E21" s="13">
        <v>651546.57999999996</v>
      </c>
      <c r="F21" s="13">
        <f t="shared" si="1"/>
        <v>-5552024.6400000006</v>
      </c>
      <c r="G21" s="13">
        <f t="shared" si="3"/>
        <v>-651546.58000000007</v>
      </c>
    </row>
    <row r="22" spans="1:7" x14ac:dyDescent="0.2">
      <c r="A22" s="3">
        <v>1270</v>
      </c>
      <c r="B22" s="7" t="s">
        <v>21</v>
      </c>
      <c r="C22" s="13">
        <v>0</v>
      </c>
      <c r="D22" s="13">
        <v>0</v>
      </c>
      <c r="E22" s="13">
        <v>0</v>
      </c>
      <c r="F22" s="13">
        <f t="shared" si="1"/>
        <v>0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1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1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9" spans="1:7" x14ac:dyDescent="0.2">
      <c r="B29" s="19" t="s">
        <v>25</v>
      </c>
    </row>
    <row r="30" spans="1:7" x14ac:dyDescent="0.2">
      <c r="B30" s="20"/>
    </row>
    <row r="31" spans="1:7" x14ac:dyDescent="0.2">
      <c r="B31" s="19" t="s">
        <v>26</v>
      </c>
    </row>
    <row r="32" spans="1:7" ht="20.399999999999999" x14ac:dyDescent="0.2">
      <c r="B32" s="21" t="s">
        <v>27</v>
      </c>
    </row>
    <row r="33" spans="2:2" x14ac:dyDescent="0.2">
      <c r="B33" s="22" t="s">
        <v>28</v>
      </c>
    </row>
    <row r="34" spans="2:2" ht="20.399999999999999" x14ac:dyDescent="0.2">
      <c r="B34" s="23" t="s">
        <v>29</v>
      </c>
    </row>
  </sheetData>
  <sheetProtection formatCells="0" formatColumns="0" formatRows="0" autoFilter="0"/>
  <mergeCells count="1">
    <mergeCell ref="A1:G1"/>
  </mergeCells>
  <pageMargins left="0.7" right="0.7" top="0.75" bottom="0.75" header="0.3" footer="0.3"/>
  <pageSetup paperSize="9" scale="60" orientation="portrait" r:id="rId1"/>
  <ignoredErrors>
    <ignoredError sqref="C4:G6 C9:G18 C7 F7:G7 C8 F8:G8 C22:G37 C19 F19:G19 C20 F20:G20 C21 F21:G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2022-11-10T18:23:10Z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