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7995"/>
  </bookViews>
  <sheets>
    <sheet name="EF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EFE!$C$2:$E$63</definedName>
  </definedNames>
  <calcPr calcId="145621"/>
</workbook>
</file>

<file path=xl/calcChain.xml><?xml version="1.0" encoding="utf-8"?>
<calcChain xmlns="http://schemas.openxmlformats.org/spreadsheetml/2006/main">
  <c r="D57" i="1" l="1"/>
  <c r="D44" i="1"/>
  <c r="D20" i="1"/>
  <c r="D19" i="1"/>
  <c r="D18" i="1"/>
  <c r="D16" i="1"/>
  <c r="D15" i="1"/>
  <c r="D14" i="1"/>
  <c r="D41" i="1" l="1"/>
  <c r="D37" i="1"/>
  <c r="E41" i="1"/>
  <c r="E37" i="1"/>
  <c r="D53" i="1" l="1"/>
  <c r="D48" i="1"/>
  <c r="D45" i="1"/>
  <c r="D17" i="1" l="1"/>
  <c r="D58" i="1" l="1"/>
  <c r="E45" i="1"/>
  <c r="E57" i="1"/>
  <c r="E53" i="1" s="1"/>
  <c r="E52" i="1"/>
  <c r="E48" i="1" s="1"/>
  <c r="E58" i="1" s="1"/>
  <c r="D5" i="1" l="1"/>
  <c r="E20" i="1"/>
  <c r="E19" i="1"/>
  <c r="E18" i="1"/>
  <c r="E16" i="1"/>
  <c r="E14" i="1"/>
  <c r="E15" i="1"/>
  <c r="E5" i="1" l="1"/>
  <c r="E17" i="1"/>
  <c r="D34" i="1"/>
  <c r="D60" i="1" s="1"/>
  <c r="E34" i="1" l="1"/>
  <c r="E60" i="1" s="1"/>
  <c r="E63" i="1" s="1"/>
  <c r="D62" i="1" s="1"/>
  <c r="D63" i="1" l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<sst xmlns="http://schemas.openxmlformats.org/spreadsheetml/2006/main" count="63" uniqueCount="53">
  <si>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</si>
  <si>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</si>
  <si>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</si>
  <si>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</si>
  <si>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</si>
  <si>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</si>
  <si>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</si>
  <si>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</si>
  <si>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</si>
  <si>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</si>
  <si>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</si>
  <si>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</si>
  <si>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</si>
  <si>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</si>
  <si>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</si>
  <si>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</si>
  <si>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</si>
  <si>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</si>
  <si>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</si>
  <si>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</si>
  <si>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</si>
  <si>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</si>
  <si>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</si>
  <si>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</si>
  <si>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</si>
  <si>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</si>
  <si>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</si>
  <si>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</si>
  <si>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</si>
  <si>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</si>
  <si>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</si>
  <si>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</si>
  <si>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</si>
  <si>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</si>
  <si>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</si>
  <si>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</si>
  <si>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</si>
  <si>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</si>
  <si>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</si>
  <si>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</si>
  <si>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</si>
  <si>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</si>
  <si>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</si>
  <si>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</si>
  <si>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</si>
  <si>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</si>
  <si>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</si>
  <si>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</si>
  <si>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</si>
  <si>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</si>
  <si>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</si>
  <si>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</si>
  <si>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Flujos de Efectivo
Del 01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</si>
</sst>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165" fontId="3" fillId="0" borderId="3" xfId="16" applyNumberFormat="1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3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2_EA_1802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15_EFE_1704_MLEO_MU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14_ECSF_1802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3200000</v>
          </cell>
        </row>
        <row r="15">
          <cell r="C15">
            <v>3823577.38</v>
          </cell>
        </row>
        <row r="21">
          <cell r="C21">
            <v>2818.78</v>
          </cell>
        </row>
        <row r="27">
          <cell r="C27">
            <v>3578426.6199999992</v>
          </cell>
        </row>
        <row r="28">
          <cell r="C28">
            <v>56823.839999999997</v>
          </cell>
        </row>
        <row r="29">
          <cell r="C29">
            <v>337486.36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"/>
      <sheetName val="Instructivo_EFE"/>
    </sheetNames>
    <sheetDataSet>
      <sheetData sheetId="0">
        <row r="13">
          <cell r="C13">
            <v>3718240</v>
          </cell>
        </row>
        <row r="14">
          <cell r="C14">
            <v>7159121.7999999998</v>
          </cell>
        </row>
        <row r="15">
          <cell r="C15">
            <v>37800</v>
          </cell>
        </row>
        <row r="17">
          <cell r="C17">
            <v>8258523.0899999999</v>
          </cell>
        </row>
        <row r="18">
          <cell r="C18">
            <v>140294.34</v>
          </cell>
        </row>
        <row r="19">
          <cell r="C19">
            <v>1938280.2199999997</v>
          </cell>
        </row>
        <row r="49">
          <cell r="C49">
            <v>60179.22</v>
          </cell>
        </row>
        <row r="54">
          <cell r="C54">
            <v>627708.1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"/>
    </sheetNames>
    <sheetDataSet>
      <sheetData sheetId="0">
        <row r="6">
          <cell r="C6">
            <v>746225.34</v>
          </cell>
        </row>
        <row r="26">
          <cell r="C26">
            <v>19093.47000000003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A42" zoomScaleNormal="100" workbookViewId="0">
      <selection activeCell="E15" sqref="E15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4" t="s">
        <v>52</v>
      </c>
      <c r="B1" s="35"/>
      <c r="C1" s="35"/>
      <c r="D1" s="35"/>
      <c r="E1" s="36"/>
    </row>
    <row r="2" spans="1:5" ht="15" customHeight="1" x14ac:dyDescent="0.2">
      <c r="A2" s="37" t="s">
        <v>19</v>
      </c>
      <c r="B2" s="38"/>
      <c r="C2" s="38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f>+SUM(D6:D16)</f>
        <v>7026396.1600000001</v>
      </c>
      <c r="E5" s="11">
        <f>+SUM(E6:E16)</f>
        <v>10915161.800000001</v>
      </c>
    </row>
    <row r="6" spans="1:5" x14ac:dyDescent="0.2">
      <c r="A6" s="22"/>
      <c r="C6" s="5" t="s">
        <v>0</v>
      </c>
      <c r="D6" s="12">
        <v>0</v>
      </c>
      <c r="E6" s="13">
        <v>0</v>
      </c>
    </row>
    <row r="7" spans="1:5" x14ac:dyDescent="0.2">
      <c r="A7" s="22"/>
      <c r="C7" s="5" t="s">
        <v>1</v>
      </c>
      <c r="D7" s="12">
        <v>0</v>
      </c>
      <c r="E7" s="13">
        <v>0</v>
      </c>
    </row>
    <row r="8" spans="1:5" x14ac:dyDescent="0.2">
      <c r="A8" s="22"/>
      <c r="C8" s="5" t="s">
        <v>2</v>
      </c>
      <c r="D8" s="12">
        <v>0</v>
      </c>
      <c r="E8" s="13">
        <v>0</v>
      </c>
    </row>
    <row r="9" spans="1:5" x14ac:dyDescent="0.2">
      <c r="A9" s="22"/>
      <c r="C9" s="5" t="s">
        <v>3</v>
      </c>
      <c r="D9" s="12">
        <v>0</v>
      </c>
      <c r="E9" s="13">
        <v>0</v>
      </c>
    </row>
    <row r="10" spans="1:5" x14ac:dyDescent="0.2">
      <c r="A10" s="22"/>
      <c r="C10" s="5" t="s">
        <v>20</v>
      </c>
      <c r="D10" s="12">
        <v>0</v>
      </c>
      <c r="E10" s="13">
        <v>0</v>
      </c>
    </row>
    <row r="11" spans="1:5" x14ac:dyDescent="0.2">
      <c r="A11" s="22"/>
      <c r="C11" s="5" t="s">
        <v>21</v>
      </c>
      <c r="D11" s="12">
        <v>0</v>
      </c>
      <c r="E11" s="13">
        <v>0</v>
      </c>
    </row>
    <row r="12" spans="1:5" x14ac:dyDescent="0.2">
      <c r="A12" s="22"/>
      <c r="C12" s="5" t="s">
        <v>22</v>
      </c>
      <c r="D12" s="12">
        <v>0</v>
      </c>
      <c r="E12" s="13">
        <v>0</v>
      </c>
    </row>
    <row r="13" spans="1:5" ht="22.5" x14ac:dyDescent="0.2">
      <c r="A13" s="22"/>
      <c r="C13" s="5" t="s">
        <v>23</v>
      </c>
      <c r="D13" s="12">
        <v>0</v>
      </c>
      <c r="E13" s="13">
        <v>0</v>
      </c>
    </row>
    <row r="14" spans="1:5" x14ac:dyDescent="0.2">
      <c r="A14" s="22"/>
      <c r="C14" s="5" t="s">
        <v>24</v>
      </c>
      <c r="D14" s="12">
        <f>+[1]EA!$C$14</f>
        <v>3200000</v>
      </c>
      <c r="E14" s="13">
        <f>+[2]EFE!$C$13</f>
        <v>3718240</v>
      </c>
    </row>
    <row r="15" spans="1:5" x14ac:dyDescent="0.2">
      <c r="A15" s="22"/>
      <c r="C15" s="5" t="s">
        <v>25</v>
      </c>
      <c r="D15" s="12">
        <f>+[1]EA!$C$15</f>
        <v>3823577.38</v>
      </c>
      <c r="E15" s="13">
        <f>+[2]EFE!$C$14</f>
        <v>7159121.7999999998</v>
      </c>
    </row>
    <row r="16" spans="1:5" x14ac:dyDescent="0.2">
      <c r="A16" s="22"/>
      <c r="C16" s="5" t="s">
        <v>26</v>
      </c>
      <c r="D16" s="12">
        <f>+[1]EA!$C$21</f>
        <v>2818.78</v>
      </c>
      <c r="E16" s="13">
        <f>+[2]EFE!$C$15</f>
        <v>37800</v>
      </c>
    </row>
    <row r="17" spans="1:5" x14ac:dyDescent="0.2">
      <c r="A17" s="22"/>
      <c r="B17" s="19" t="s">
        <v>15</v>
      </c>
      <c r="C17" s="14"/>
      <c r="D17" s="10">
        <f>+SUM(D18:D33)</f>
        <v>3972736.8199999989</v>
      </c>
      <c r="E17" s="11">
        <f>+SUM(E18:E33)</f>
        <v>10337097.649999999</v>
      </c>
    </row>
    <row r="18" spans="1:5" x14ac:dyDescent="0.2">
      <c r="A18" s="22"/>
      <c r="C18" s="5" t="s">
        <v>27</v>
      </c>
      <c r="D18" s="12">
        <f>+[1]EA!$C$27</f>
        <v>3578426.6199999992</v>
      </c>
      <c r="E18" s="13">
        <f>+[2]EFE!$C$17</f>
        <v>8258523.0899999999</v>
      </c>
    </row>
    <row r="19" spans="1:5" x14ac:dyDescent="0.2">
      <c r="A19" s="22"/>
      <c r="C19" s="5" t="s">
        <v>28</v>
      </c>
      <c r="D19" s="12">
        <f>+[1]EA!$C$28</f>
        <v>56823.839999999997</v>
      </c>
      <c r="E19" s="13">
        <f>+[2]EFE!$C$18</f>
        <v>140294.34</v>
      </c>
    </row>
    <row r="20" spans="1:5" x14ac:dyDescent="0.2">
      <c r="A20" s="22"/>
      <c r="C20" s="5" t="s">
        <v>29</v>
      </c>
      <c r="D20" s="12">
        <f>+[1]EA!$C$29</f>
        <v>337486.36</v>
      </c>
      <c r="E20" s="13">
        <f>+[2]EFE!$C$19</f>
        <v>1938280.2199999997</v>
      </c>
    </row>
    <row r="21" spans="1:5" x14ac:dyDescent="0.2">
      <c r="A21" s="22"/>
      <c r="C21" s="5" t="s">
        <v>30</v>
      </c>
      <c r="D21" s="12"/>
      <c r="E21" s="13"/>
    </row>
    <row r="22" spans="1:5" x14ac:dyDescent="0.2">
      <c r="A22" s="22"/>
      <c r="C22" s="5" t="s">
        <v>31</v>
      </c>
      <c r="D22" s="12"/>
      <c r="E22" s="13"/>
    </row>
    <row r="23" spans="1:5" x14ac:dyDescent="0.2">
      <c r="A23" s="22"/>
      <c r="C23" s="5" t="s">
        <v>32</v>
      </c>
      <c r="D23" s="12"/>
      <c r="E23" s="13"/>
    </row>
    <row r="24" spans="1:5" x14ac:dyDescent="0.2">
      <c r="A24" s="22"/>
      <c r="C24" s="5" t="s">
        <v>33</v>
      </c>
      <c r="D24" s="12"/>
      <c r="E24" s="13"/>
    </row>
    <row r="25" spans="1:5" x14ac:dyDescent="0.2">
      <c r="A25" s="22"/>
      <c r="C25" s="5" t="s">
        <v>34</v>
      </c>
      <c r="D25" s="12"/>
      <c r="E25" s="13"/>
    </row>
    <row r="26" spans="1:5" x14ac:dyDescent="0.2">
      <c r="A26" s="22"/>
      <c r="C26" s="5" t="s">
        <v>35</v>
      </c>
      <c r="D26" s="12"/>
      <c r="E26" s="13"/>
    </row>
    <row r="27" spans="1:5" x14ac:dyDescent="0.2">
      <c r="A27" s="22"/>
      <c r="C27" s="5" t="s">
        <v>36</v>
      </c>
      <c r="D27" s="12"/>
      <c r="E27" s="13"/>
    </row>
    <row r="28" spans="1:5" x14ac:dyDescent="0.2">
      <c r="A28" s="22"/>
      <c r="C28" s="5" t="s">
        <v>10</v>
      </c>
      <c r="D28" s="12"/>
      <c r="E28" s="13"/>
    </row>
    <row r="29" spans="1:5" x14ac:dyDescent="0.2">
      <c r="A29" s="22"/>
      <c r="C29" s="5" t="s">
        <v>37</v>
      </c>
      <c r="D29" s="12"/>
      <c r="E29" s="13"/>
    </row>
    <row r="30" spans="1:5" x14ac:dyDescent="0.2">
      <c r="A30" s="22"/>
      <c r="C30" s="5" t="s">
        <v>38</v>
      </c>
      <c r="D30" s="12"/>
      <c r="E30" s="13"/>
    </row>
    <row r="31" spans="1:5" x14ac:dyDescent="0.2">
      <c r="A31" s="22"/>
      <c r="C31" s="5" t="s">
        <v>4</v>
      </c>
      <c r="D31" s="12"/>
      <c r="E31" s="13"/>
    </row>
    <row r="32" spans="1:5" x14ac:dyDescent="0.2">
      <c r="A32" s="22"/>
      <c r="C32" s="5" t="s">
        <v>5</v>
      </c>
      <c r="D32" s="12"/>
      <c r="E32" s="13"/>
    </row>
    <row r="33" spans="1:6" x14ac:dyDescent="0.2">
      <c r="A33" s="22"/>
      <c r="C33" s="5" t="s">
        <v>39</v>
      </c>
      <c r="D33" s="12"/>
      <c r="E33" s="13"/>
    </row>
    <row r="34" spans="1:6" x14ac:dyDescent="0.2">
      <c r="A34" s="27" t="s">
        <v>43</v>
      </c>
      <c r="C34" s="9"/>
      <c r="D34" s="10">
        <f>+D5-D17</f>
        <v>3053659.3400000012</v>
      </c>
      <c r="E34" s="11">
        <f>+E5-E17</f>
        <v>578064.15000000224</v>
      </c>
    </row>
    <row r="35" spans="1:6" x14ac:dyDescent="0.2">
      <c r="A35" s="24"/>
      <c r="C35" s="9"/>
      <c r="D35" s="10"/>
      <c r="E35" s="11"/>
    </row>
    <row r="36" spans="1:6" x14ac:dyDescent="0.2">
      <c r="A36" s="23" t="s">
        <v>13</v>
      </c>
      <c r="C36" s="6"/>
      <c r="D36" s="12"/>
      <c r="E36" s="13"/>
    </row>
    <row r="37" spans="1:6" x14ac:dyDescent="0.2">
      <c r="A37" s="22"/>
      <c r="B37" s="19" t="s">
        <v>12</v>
      </c>
      <c r="C37" s="14"/>
      <c r="D37" s="10">
        <f>+SUM(D38:D40)</f>
        <v>0</v>
      </c>
      <c r="E37" s="11">
        <f>+SUM(E38:E40)</f>
        <v>0</v>
      </c>
    </row>
    <row r="38" spans="1:6" x14ac:dyDescent="0.2">
      <c r="A38" s="22"/>
      <c r="C38" s="5" t="s">
        <v>40</v>
      </c>
      <c r="D38" s="12"/>
      <c r="E38" s="13"/>
    </row>
    <row r="39" spans="1:6" x14ac:dyDescent="0.2">
      <c r="A39" s="22"/>
      <c r="C39" s="5" t="s">
        <v>41</v>
      </c>
      <c r="D39" s="12"/>
      <c r="E39" s="13"/>
    </row>
    <row r="40" spans="1:6" x14ac:dyDescent="0.2">
      <c r="A40" s="22"/>
      <c r="C40" s="5" t="s">
        <v>42</v>
      </c>
      <c r="D40" s="12"/>
      <c r="E40" s="13"/>
    </row>
    <row r="41" spans="1:6" x14ac:dyDescent="0.2">
      <c r="A41" s="22"/>
      <c r="B41" s="19" t="s">
        <v>15</v>
      </c>
      <c r="C41" s="14"/>
      <c r="D41" s="10">
        <f>+SUM(D42:D44)</f>
        <v>36659.78</v>
      </c>
      <c r="E41" s="11">
        <f>+SUM(E42:E44)</f>
        <v>0</v>
      </c>
    </row>
    <row r="42" spans="1:6" x14ac:dyDescent="0.2">
      <c r="A42" s="22"/>
      <c r="C42" s="5" t="s">
        <v>40</v>
      </c>
      <c r="D42" s="12"/>
      <c r="E42" s="13"/>
    </row>
    <row r="43" spans="1:6" x14ac:dyDescent="0.2">
      <c r="A43" s="22"/>
      <c r="C43" s="5" t="s">
        <v>41</v>
      </c>
      <c r="D43" s="12"/>
      <c r="E43" s="13"/>
    </row>
    <row r="44" spans="1:6" x14ac:dyDescent="0.2">
      <c r="A44" s="22"/>
      <c r="C44" s="5" t="s">
        <v>42</v>
      </c>
      <c r="D44" s="30">
        <f>10149.72+26510.06</f>
        <v>36659.78</v>
      </c>
      <c r="E44" s="13"/>
      <c r="F44" s="29"/>
    </row>
    <row r="45" spans="1:6" x14ac:dyDescent="0.2">
      <c r="A45" s="27" t="s">
        <v>16</v>
      </c>
      <c r="C45" s="9"/>
      <c r="D45" s="10">
        <f>+D37-D41</f>
        <v>-36659.78</v>
      </c>
      <c r="E45" s="11">
        <f>+E37-E41</f>
        <v>0</v>
      </c>
    </row>
    <row r="46" spans="1:6" x14ac:dyDescent="0.2">
      <c r="A46" s="24"/>
      <c r="C46" s="9"/>
      <c r="D46" s="10"/>
      <c r="E46" s="11"/>
    </row>
    <row r="47" spans="1:6" x14ac:dyDescent="0.2">
      <c r="A47" s="23" t="s">
        <v>14</v>
      </c>
      <c r="C47" s="6"/>
      <c r="D47" s="12"/>
      <c r="E47" s="13"/>
    </row>
    <row r="48" spans="1:6" x14ac:dyDescent="0.2">
      <c r="A48" s="22"/>
      <c r="B48" s="19" t="s">
        <v>12</v>
      </c>
      <c r="C48" s="14"/>
      <c r="D48" s="10">
        <f>+SUM(D49:D52)</f>
        <v>0</v>
      </c>
      <c r="E48" s="11">
        <f>+SUM(E49:E52)</f>
        <v>60179.22</v>
      </c>
    </row>
    <row r="49" spans="1:5" x14ac:dyDescent="0.2">
      <c r="A49" s="22"/>
      <c r="C49" s="5" t="s">
        <v>6</v>
      </c>
      <c r="D49" s="12"/>
      <c r="E49" s="13"/>
    </row>
    <row r="50" spans="1:5" x14ac:dyDescent="0.2">
      <c r="A50" s="22"/>
      <c r="C50" s="1" t="s">
        <v>9</v>
      </c>
      <c r="D50" s="12"/>
      <c r="E50" s="13"/>
    </row>
    <row r="51" spans="1:5" x14ac:dyDescent="0.2">
      <c r="A51" s="22"/>
      <c r="C51" s="1" t="s">
        <v>7</v>
      </c>
      <c r="D51" s="12"/>
      <c r="E51" s="13"/>
    </row>
    <row r="52" spans="1:5" x14ac:dyDescent="0.2">
      <c r="A52" s="22"/>
      <c r="C52" s="5" t="s">
        <v>44</v>
      </c>
      <c r="D52" s="12">
        <v>0</v>
      </c>
      <c r="E52" s="13">
        <f>+[2]EFE!$C$49</f>
        <v>60179.22</v>
      </c>
    </row>
    <row r="53" spans="1:5" x14ac:dyDescent="0.2">
      <c r="A53" s="22"/>
      <c r="B53" s="19" t="s">
        <v>15</v>
      </c>
      <c r="C53" s="14"/>
      <c r="D53" s="10">
        <f>+SUM(D54:D57)</f>
        <v>765318.81</v>
      </c>
      <c r="E53" s="11">
        <f>+SUM(E54:E57)</f>
        <v>627708.1</v>
      </c>
    </row>
    <row r="54" spans="1:5" x14ac:dyDescent="0.2">
      <c r="A54" s="22"/>
      <c r="C54" s="5" t="s">
        <v>8</v>
      </c>
      <c r="D54" s="12"/>
      <c r="E54" s="13"/>
    </row>
    <row r="55" spans="1:5" x14ac:dyDescent="0.2">
      <c r="A55" s="22"/>
      <c r="C55" s="1" t="s">
        <v>9</v>
      </c>
      <c r="D55" s="12"/>
      <c r="E55" s="13"/>
    </row>
    <row r="56" spans="1:5" x14ac:dyDescent="0.2">
      <c r="A56" s="22"/>
      <c r="C56" s="1" t="s">
        <v>7</v>
      </c>
      <c r="D56" s="12"/>
      <c r="E56" s="13"/>
    </row>
    <row r="57" spans="1:5" x14ac:dyDescent="0.2">
      <c r="A57" s="22"/>
      <c r="C57" s="5" t="s">
        <v>44</v>
      </c>
      <c r="D57" s="12">
        <f>+[3]ECSF!$C$6+[3]ECSF!$C$26</f>
        <v>765318.81</v>
      </c>
      <c r="E57" s="13">
        <f>+[2]EFE!$C$54</f>
        <v>627708.1</v>
      </c>
    </row>
    <row r="58" spans="1:5" x14ac:dyDescent="0.2">
      <c r="A58" s="27" t="s">
        <v>17</v>
      </c>
      <c r="C58" s="9"/>
      <c r="D58" s="10">
        <f>+D48-D53</f>
        <v>-765318.81</v>
      </c>
      <c r="E58" s="11">
        <f>+E48-E53</f>
        <v>-567528.88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+D34+D45+D58</f>
        <v>2251680.7500000014</v>
      </c>
      <c r="E60" s="11">
        <f>+E34+E45+E58</f>
        <v>10535.270000002231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f>+E63</f>
        <v>1274453.9000000074</v>
      </c>
      <c r="E62" s="11">
        <v>1263918.630000005</v>
      </c>
    </row>
    <row r="63" spans="1:5" x14ac:dyDescent="0.2">
      <c r="A63" s="27" t="s">
        <v>46</v>
      </c>
      <c r="C63" s="9"/>
      <c r="D63" s="10">
        <f>+D62+D60</f>
        <v>3526134.6500000088</v>
      </c>
      <c r="E63" s="11">
        <f>+E60+E62</f>
        <v>1274453.9000000074</v>
      </c>
    </row>
    <row r="64" spans="1:5" x14ac:dyDescent="0.2">
      <c r="A64" s="25"/>
      <c r="B64" s="20"/>
      <c r="C64" s="21"/>
      <c r="D64" s="28"/>
      <c r="E64" s="26"/>
    </row>
    <row r="66" spans="3:7" ht="22.5" x14ac:dyDescent="0.2">
      <c r="C66" s="31" t="s">
        <v>47</v>
      </c>
      <c r="D66" s="31"/>
      <c r="E66" s="32"/>
      <c r="F66" s="32"/>
      <c r="G66" s="32"/>
    </row>
    <row r="67" spans="3:7" x14ac:dyDescent="0.2">
      <c r="C67" s="31"/>
      <c r="D67" s="31"/>
      <c r="E67" s="32"/>
      <c r="F67" s="32"/>
      <c r="G67" s="32"/>
    </row>
    <row r="68" spans="3:7" x14ac:dyDescent="0.2">
      <c r="C68" s="31" t="s">
        <v>48</v>
      </c>
      <c r="D68" s="32" t="s">
        <v>49</v>
      </c>
      <c r="E68" s="32"/>
      <c r="F68" s="32"/>
    </row>
    <row r="69" spans="3:7" ht="45" x14ac:dyDescent="0.2">
      <c r="C69" s="31" t="s">
        <v>50</v>
      </c>
      <c r="D69" s="33" t="s">
        <v>51</v>
      </c>
      <c r="E69" s="32"/>
      <c r="F69" s="32"/>
    </row>
    <row r="72" spans="3:7" x14ac:dyDescent="0.2">
      <c r="C72" s="2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  <ignoredErrors>
    <ignoredError sqref="E18:E20 D34:E34 E46:E47 E63 D17:E17 E5:E13 E14:E16 D5 E45 E49:E51 E48 E53:E56 E58:E59 D37:E39 E41 E40 E57 D41 D42:D43 E61:E62 E52 E60 D61:D62 D45 D58:D59 D53:D56 D48 D46:D47 D49:D51 D60 D63 D14:D16 D18:D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cp:lastPrinted>2018-04-13T07:30:56Z</cp:lastPrinted>
  <dcterms:created xsi:type="dcterms:W3CDTF">2012-12-11T20:31:36Z</dcterms:created>
  <dcterms:modified xsi:type="dcterms:W3CDTF">2018-07-16T04:10:37Z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