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9915"/>
  </bookViews>
  <sheets>
    <sheet name="FF" sheetId="1" r:id="rId1"/>
  </sheets>
  <externalReferences>
    <externalReference r:id="rId2"/>
    <externalReference r:id="rId3"/>
    <externalReference r:id="rId4"/>
  </externalReferences>
  <calcPr calcId="145621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E16" i="1"/>
  <c r="E15" i="1"/>
  <c r="E19" i="1"/>
  <c r="D19" i="1"/>
  <c r="D17" i="1"/>
  <c r="D16" i="1"/>
  <c r="D15" i="1"/>
  <c r="C15" i="1"/>
  <c r="C16" i="1"/>
  <c r="C17" i="1"/>
  <c r="C19" i="1"/>
  <c r="E12" i="1"/>
  <c r="E11" i="1"/>
  <c r="E3" i="1"/>
  <c r="D12" i="1"/>
  <c r="D11" i="1"/>
  <c r="D3" i="1"/>
  <c r="C12" i="1"/>
  <c r="C11" i="1"/>
  <c r="E14" i="1"/>
  <c r="E24" i="1"/>
  <c r="D14" i="1"/>
  <c r="C14" i="1"/>
  <c r="C3" i="1"/>
  <c r="D24" i="1"/>
  <c r="C24" i="1"/>
</calcChain>
</file>

<file path=xl/sharedStrings.xml><?xml version="1.0" encoding="utf-8"?>
<sst xmlns="http://schemas.openxmlformats.org/spreadsheetml/2006/main" count="32" uniqueCount="31">
  <si>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</si>
  <si>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</si>
  <si>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</si>
  <si>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</si>
  <si>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</si>
  <si>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</si>
  <si>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</si>
  <si>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</si>
  <si>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</si>
  <si>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</si>
  <si>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</si>
  <si>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</si>
  <si>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</si>
  <si>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</si>
  <si>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</si>
  <si>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</si>
  <si>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</si>
  <si>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</si>
  <si>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</si>
  <si>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</si>
  <si>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Total</t>
  </si>
  <si>
    <t>Concepto</t>
  </si>
  <si>
    <t>Devengado</t>
  </si>
  <si>
    <t>Estimado /
 Aprobado</t>
  </si>
  <si>
    <t>Recaudado / 
Pagado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</si>
  <si>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</si>
  <si>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</si>
  <si>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_____________________________________</t>
  </si>
  <si>
    <t>"DIRECTORA GENERAL
MONICA MACIEL MENDEZ MORALES"</t>
  </si>
  <si>
    <t>"ENCARGADO DE CUENTA PUBLICA
JORGE ENRIQUE HERRERA TOVAR"</t>
  </si>
  <si>
    <t>Nombre del ente público
Flujo de Fondos
Del 01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</si>
</sst>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0" xfId="0" applyFont="1" applyFill="1" applyBorder="1" applyAlignment="1">
      <alignment vertical="center"/>
    </xf>
    <xf numFmtId="4" fontId="3" fillId="0" borderId="3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4" fillId="0" borderId="6" xfId="0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vertical="center" wrapText="1"/>
    </xf>
    <xf numFmtId="4" fontId="4" fillId="0" borderId="7" xfId="0" applyNumberFormat="1" applyFont="1" applyFill="1" applyBorder="1" applyAlignment="1">
      <alignment vertical="center" wrapText="1"/>
    </xf>
    <xf numFmtId="0" fontId="4" fillId="0" borderId="6" xfId="0" quotePrefix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8" xfId="0" applyFont="1" applyFill="1" applyBorder="1"/>
    <xf numFmtId="4" fontId="3" fillId="0" borderId="9" xfId="0" applyNumberFormat="1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2" applyFont="1" applyAlignment="1" applyProtection="1">
      <alignment vertical="top" wrapText="1"/>
      <protection locked="0"/>
    </xf>
    <xf numFmtId="4" fontId="4" fillId="0" borderId="0" xfId="2" applyNumberFormat="1" applyFont="1" applyAlignment="1" applyProtection="1">
      <alignment vertical="top"/>
      <protection locked="0"/>
    </xf>
    <xf numFmtId="4" fontId="4" fillId="0" borderId="0" xfId="2" applyNumberFormat="1" applyFont="1" applyAlignment="1" applyProtection="1">
      <alignment vertical="top" wrapText="1"/>
      <protection locked="0"/>
    </xf>
    <xf numFmtId="4" fontId="3" fillId="0" borderId="7" xfId="0" applyNumberFormat="1" applyFont="1" applyFill="1" applyBorder="1" applyAlignment="1">
      <alignment vertical="center" wrapText="1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1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3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21_EAI_1802_MLEO_MUJ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K%20CONTADORES/Google%20Drive/sk%20contadores/1-%20RESPALDO%20CONTABILIDAD%202017/1-%20RESPALDO%20contabilidad%2016022014/INSTITUTO%20MUNICIPAL%20DE%20LAS%20MUJERES/estados%20financieros/2018/06%20JUNIO/EEFFJUN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I"/>
    </sheetNames>
    <sheetDataSet>
      <sheetData sheetId="0">
        <row r="17">
          <cell r="C17">
            <v>3000000</v>
          </cell>
          <cell r="F17">
            <v>3200000</v>
          </cell>
          <cell r="G17">
            <v>3000000</v>
          </cell>
        </row>
        <row r="18">
          <cell r="C18">
            <v>6554704.0799999991</v>
          </cell>
          <cell r="F18">
            <v>3826396.1599999997</v>
          </cell>
          <cell r="G18">
            <v>3281122.01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"/>
      <sheetName val="CTG"/>
      <sheetName val="CA"/>
      <sheetName val="CFG"/>
    </sheetNames>
    <sheetDataSet>
      <sheetData sheetId="0">
        <row r="6">
          <cell r="E6">
            <v>3297403.6283999998</v>
          </cell>
          <cell r="F6">
            <v>1576122.46</v>
          </cell>
        </row>
        <row r="7">
          <cell r="E7">
            <v>3010000</v>
          </cell>
          <cell r="F7">
            <v>1199999.8400000001</v>
          </cell>
        </row>
        <row r="8">
          <cell r="E8">
            <v>559173.38636624988</v>
          </cell>
          <cell r="F8">
            <v>5728.01</v>
          </cell>
        </row>
        <row r="9">
          <cell r="E9">
            <v>816000</v>
          </cell>
          <cell r="F9">
            <v>361675.15</v>
          </cell>
        </row>
        <row r="10">
          <cell r="E10">
            <v>837730.88511729997</v>
          </cell>
          <cell r="F10">
            <v>434901.01999999996</v>
          </cell>
        </row>
        <row r="11">
          <cell r="E11">
            <v>0</v>
          </cell>
          <cell r="F11">
            <v>0</v>
          </cell>
        </row>
        <row r="12">
          <cell r="E12">
            <v>0</v>
          </cell>
          <cell r="F12">
            <v>0</v>
          </cell>
        </row>
        <row r="14">
          <cell r="E14">
            <v>59000</v>
          </cell>
          <cell r="F14">
            <v>39191</v>
          </cell>
          <cell r="G14">
            <v>39191</v>
          </cell>
          <cell r="H14">
            <v>19809</v>
          </cell>
        </row>
        <row r="15">
          <cell r="E15">
            <v>2500</v>
          </cell>
          <cell r="F15">
            <v>0</v>
          </cell>
          <cell r="G15">
            <v>0</v>
          </cell>
          <cell r="H15">
            <v>2500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</row>
        <row r="17">
          <cell r="E17">
            <v>22500</v>
          </cell>
          <cell r="F17">
            <v>0</v>
          </cell>
          <cell r="G17">
            <v>0</v>
          </cell>
          <cell r="H17">
            <v>22500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</row>
        <row r="19">
          <cell r="E19">
            <v>36500</v>
          </cell>
          <cell r="F19">
            <v>15500</v>
          </cell>
          <cell r="G19">
            <v>15500</v>
          </cell>
          <cell r="H19">
            <v>21000</v>
          </cell>
        </row>
        <row r="20">
          <cell r="G20">
            <v>0</v>
          </cell>
          <cell r="H20">
            <v>0</v>
          </cell>
        </row>
        <row r="21">
          <cell r="G21">
            <v>0</v>
          </cell>
          <cell r="H21">
            <v>0</v>
          </cell>
        </row>
        <row r="22">
          <cell r="E22">
            <v>11500</v>
          </cell>
          <cell r="F22">
            <v>2132.84</v>
          </cell>
          <cell r="G22">
            <v>2132.84</v>
          </cell>
          <cell r="H22">
            <v>9367.16</v>
          </cell>
        </row>
        <row r="24">
          <cell r="E24">
            <v>82000</v>
          </cell>
          <cell r="F24">
            <v>32296.45</v>
          </cell>
        </row>
        <row r="25">
          <cell r="E25">
            <v>9000</v>
          </cell>
          <cell r="F25">
            <v>5220</v>
          </cell>
        </row>
        <row r="26">
          <cell r="E26">
            <v>387700</v>
          </cell>
          <cell r="F26">
            <v>186941.88</v>
          </cell>
        </row>
        <row r="27">
          <cell r="E27">
            <v>28227</v>
          </cell>
          <cell r="F27">
            <v>22212.04</v>
          </cell>
        </row>
        <row r="28">
          <cell r="E28">
            <v>37000</v>
          </cell>
          <cell r="F28">
            <v>11658</v>
          </cell>
        </row>
        <row r="29">
          <cell r="E29">
            <v>101000</v>
          </cell>
          <cell r="F29">
            <v>15862.42</v>
          </cell>
        </row>
        <row r="30">
          <cell r="E30">
            <v>6000</v>
          </cell>
          <cell r="F30">
            <v>499</v>
          </cell>
        </row>
        <row r="31">
          <cell r="E31">
            <v>117489</v>
          </cell>
          <cell r="F31">
            <v>28271.46</v>
          </cell>
        </row>
        <row r="32">
          <cell r="E32">
            <v>83586.217713511011</v>
          </cell>
          <cell r="F32">
            <v>34525.11</v>
          </cell>
        </row>
        <row r="44">
          <cell r="E44">
            <v>28000</v>
          </cell>
          <cell r="F44">
            <v>22044.059999999998</v>
          </cell>
        </row>
        <row r="45">
          <cell r="E45">
            <v>3500</v>
          </cell>
          <cell r="F45">
            <v>0</v>
          </cell>
        </row>
        <row r="46">
          <cell r="E46">
            <v>0</v>
          </cell>
          <cell r="F46">
            <v>0</v>
          </cell>
        </row>
        <row r="47">
          <cell r="E47">
            <v>0</v>
          </cell>
          <cell r="F47">
            <v>0</v>
          </cell>
        </row>
        <row r="49">
          <cell r="E49">
            <v>9300</v>
          </cell>
          <cell r="F49">
            <v>4466</v>
          </cell>
        </row>
        <row r="52">
          <cell r="E52">
            <v>12871</v>
          </cell>
          <cell r="F52">
            <v>10150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PRESUPUESTO VS EJERCIDO"/>
      <sheetName val="EDO ACTIVIDADES"/>
      <sheetName val="BALANCE"/>
      <sheetName val="FLUJO "/>
      <sheetName val="ANALITICA FLUJO"/>
      <sheetName val="PASIVOS"/>
      <sheetName val="CONCILIACION"/>
      <sheetName val="Hoja1"/>
      <sheetName val="ACTIVOS"/>
    </sheetNames>
    <sheetDataSet>
      <sheetData sheetId="0">
        <row r="19">
          <cell r="AC19">
            <v>1576122.46</v>
          </cell>
        </row>
        <row r="20">
          <cell r="AC20">
            <v>0</v>
          </cell>
        </row>
        <row r="21">
          <cell r="AC21">
            <v>1199999.8400000001</v>
          </cell>
        </row>
        <row r="22">
          <cell r="AC22">
            <v>0</v>
          </cell>
        </row>
        <row r="23">
          <cell r="AC23">
            <v>0</v>
          </cell>
        </row>
        <row r="24">
          <cell r="AC24">
            <v>4861.01</v>
          </cell>
        </row>
        <row r="25">
          <cell r="AC25">
            <v>157355.85</v>
          </cell>
        </row>
        <row r="26">
          <cell r="AC26">
            <v>204319.3</v>
          </cell>
        </row>
        <row r="27">
          <cell r="AC27">
            <v>7728</v>
          </cell>
        </row>
        <row r="28">
          <cell r="AC28">
            <v>0</v>
          </cell>
        </row>
        <row r="29">
          <cell r="AC29">
            <v>0</v>
          </cell>
        </row>
        <row r="30">
          <cell r="AC30">
            <v>27964.51</v>
          </cell>
        </row>
        <row r="31">
          <cell r="AC31">
            <v>44356.07</v>
          </cell>
        </row>
        <row r="32">
          <cell r="AC32">
            <v>157404.88</v>
          </cell>
        </row>
        <row r="33">
          <cell r="AC33">
            <v>157404.88</v>
          </cell>
        </row>
        <row r="34">
          <cell r="AC34">
            <v>11313.18</v>
          </cell>
        </row>
        <row r="35">
          <cell r="AC35">
            <v>20532</v>
          </cell>
        </row>
        <row r="36">
          <cell r="AC36">
            <v>1969</v>
          </cell>
        </row>
        <row r="37">
          <cell r="AC37">
            <v>5376.82</v>
          </cell>
        </row>
        <row r="38">
          <cell r="AC38">
            <v>0</v>
          </cell>
        </row>
        <row r="39">
          <cell r="AC39">
            <v>0</v>
          </cell>
        </row>
        <row r="40">
          <cell r="AC40">
            <v>0</v>
          </cell>
        </row>
        <row r="41">
          <cell r="AC41">
            <v>0</v>
          </cell>
        </row>
        <row r="42">
          <cell r="AC42">
            <v>0</v>
          </cell>
        </row>
        <row r="43">
          <cell r="AC43">
            <v>0</v>
          </cell>
        </row>
        <row r="44">
          <cell r="AC44">
            <v>500</v>
          </cell>
        </row>
        <row r="45">
          <cell r="AC45">
            <v>15000</v>
          </cell>
        </row>
        <row r="46">
          <cell r="AC46">
            <v>0</v>
          </cell>
        </row>
        <row r="47">
          <cell r="AC47">
            <v>0</v>
          </cell>
        </row>
        <row r="48">
          <cell r="AC48">
            <v>1583</v>
          </cell>
        </row>
        <row r="49">
          <cell r="AC49">
            <v>0</v>
          </cell>
        </row>
        <row r="50">
          <cell r="AC50">
            <v>0</v>
          </cell>
        </row>
        <row r="51">
          <cell r="AC51">
            <v>549.84</v>
          </cell>
        </row>
        <row r="52">
          <cell r="AC52">
            <v>0</v>
          </cell>
        </row>
        <row r="53">
          <cell r="AC53">
            <v>21497.48</v>
          </cell>
        </row>
        <row r="54">
          <cell r="AC54">
            <v>400.36</v>
          </cell>
        </row>
        <row r="55">
          <cell r="AC55">
            <v>0</v>
          </cell>
        </row>
        <row r="56">
          <cell r="AC56">
            <v>7579.82</v>
          </cell>
        </row>
        <row r="57">
          <cell r="AC57">
            <v>2818.79</v>
          </cell>
        </row>
        <row r="58">
          <cell r="AC58">
            <v>0</v>
          </cell>
        </row>
        <row r="59">
          <cell r="AC59">
            <v>0</v>
          </cell>
        </row>
        <row r="60">
          <cell r="AC60">
            <v>5220</v>
          </cell>
        </row>
        <row r="61">
          <cell r="AC61">
            <v>0</v>
          </cell>
        </row>
        <row r="62">
          <cell r="AC62">
            <v>0</v>
          </cell>
        </row>
        <row r="63">
          <cell r="AC63">
            <v>45960.639999999999</v>
          </cell>
        </row>
        <row r="64">
          <cell r="AC64">
            <v>0</v>
          </cell>
        </row>
        <row r="65">
          <cell r="AC65">
            <v>0</v>
          </cell>
        </row>
        <row r="66">
          <cell r="AC66">
            <v>0</v>
          </cell>
        </row>
        <row r="67">
          <cell r="AC67">
            <v>0</v>
          </cell>
        </row>
        <row r="68">
          <cell r="AC68">
            <v>0</v>
          </cell>
        </row>
        <row r="69">
          <cell r="AC69">
            <v>0</v>
          </cell>
        </row>
        <row r="70">
          <cell r="AC70">
            <v>77.72</v>
          </cell>
        </row>
        <row r="71">
          <cell r="AC71">
            <v>140903.51999999999</v>
          </cell>
        </row>
        <row r="72">
          <cell r="AC72">
            <v>0</v>
          </cell>
        </row>
        <row r="73">
          <cell r="AC73">
            <v>699.86</v>
          </cell>
        </row>
        <row r="74">
          <cell r="AC74">
            <v>21512.18</v>
          </cell>
        </row>
        <row r="75">
          <cell r="AC75">
            <v>0</v>
          </cell>
        </row>
        <row r="76">
          <cell r="AC76">
            <v>0</v>
          </cell>
        </row>
        <row r="77">
          <cell r="AC77">
            <v>0</v>
          </cell>
        </row>
        <row r="78">
          <cell r="AC78">
            <v>0</v>
          </cell>
        </row>
        <row r="79">
          <cell r="AC79">
            <v>0</v>
          </cell>
        </row>
        <row r="80">
          <cell r="AC80">
            <v>0</v>
          </cell>
        </row>
        <row r="81">
          <cell r="AC81">
            <v>11078</v>
          </cell>
        </row>
        <row r="82">
          <cell r="AC82">
            <v>580</v>
          </cell>
        </row>
        <row r="83">
          <cell r="AC83">
            <v>0</v>
          </cell>
        </row>
        <row r="84">
          <cell r="AC84">
            <v>0</v>
          </cell>
        </row>
        <row r="85">
          <cell r="AC85">
            <v>15862.42</v>
          </cell>
        </row>
        <row r="86">
          <cell r="AC86">
            <v>0</v>
          </cell>
        </row>
        <row r="87">
          <cell r="AC87">
            <v>0</v>
          </cell>
        </row>
        <row r="88">
          <cell r="AC88">
            <v>0</v>
          </cell>
        </row>
        <row r="89">
          <cell r="AC89">
            <v>0</v>
          </cell>
        </row>
        <row r="90">
          <cell r="AC90">
            <v>60</v>
          </cell>
        </row>
        <row r="91">
          <cell r="AC91">
            <v>439</v>
          </cell>
        </row>
        <row r="92">
          <cell r="AC92">
            <v>0</v>
          </cell>
        </row>
        <row r="93">
          <cell r="AC93">
            <v>0</v>
          </cell>
        </row>
        <row r="94">
          <cell r="AC94">
            <v>0</v>
          </cell>
        </row>
        <row r="95">
          <cell r="AC95">
            <v>0</v>
          </cell>
        </row>
        <row r="96">
          <cell r="AC96">
            <v>24111.200000000001</v>
          </cell>
        </row>
        <row r="97">
          <cell r="AC97">
            <v>0</v>
          </cell>
        </row>
        <row r="98">
          <cell r="AC98">
            <v>0</v>
          </cell>
        </row>
        <row r="99">
          <cell r="AC99">
            <v>0</v>
          </cell>
        </row>
        <row r="100">
          <cell r="AC100">
            <v>4160.26</v>
          </cell>
        </row>
        <row r="101">
          <cell r="AC101">
            <v>1594</v>
          </cell>
        </row>
        <row r="102">
          <cell r="AC102">
            <v>32931.11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showGridLines="0" tabSelected="1" workbookViewId="0">
      <selection activeCell="D3" sqref="D3"/>
    </sheetView>
  </sheetViews>
  <sheetFormatPr baseColWidth="10" defaultRowHeight="11.25" x14ac:dyDescent="0.2"/>
  <cols>
    <col min="1" max="1" width="2.7109375" style="1" customWidth="1"/>
    <col min="2" max="2" width="37" style="1" customWidth="1"/>
    <col min="3" max="4" width="17.7109375" style="1" customWidth="1"/>
    <col min="5" max="5" width="10.42578125" style="1" bestFit="1" customWidth="1"/>
    <col min="6" max="16384" width="11.42578125" style="1"/>
  </cols>
  <sheetData>
    <row r="1" spans="1:5" ht="39.950000000000003" customHeight="1" x14ac:dyDescent="0.2">
      <c r="A1" s="23" t="s">
        <v>30</v>
      </c>
      <c r="B1" s="24"/>
      <c r="C1" s="24"/>
      <c r="D1" s="24"/>
      <c r="E1" s="25"/>
    </row>
    <row r="2" spans="1:5" ht="22.5" x14ac:dyDescent="0.2">
      <c r="A2" s="26" t="s">
        <v>21</v>
      </c>
      <c r="B2" s="27"/>
      <c r="C2" s="18" t="s">
        <v>23</v>
      </c>
      <c r="D2" s="18" t="s">
        <v>22</v>
      </c>
      <c r="E2" s="18" t="s">
        <v>24</v>
      </c>
    </row>
    <row r="3" spans="1:5" x14ac:dyDescent="0.2">
      <c r="A3" s="15" t="s">
        <v>0</v>
      </c>
      <c r="B3" s="16"/>
      <c r="C3" s="3">
        <f>SUM(C4:C13)</f>
        <v>9554704.0799999982</v>
      </c>
      <c r="D3" s="3">
        <f>SUM(D4:D13)</f>
        <v>7026396.1600000001</v>
      </c>
      <c r="E3" s="4">
        <f>SUM(E4:E13)</f>
        <v>6281122.0099999998</v>
      </c>
    </row>
    <row r="4" spans="1:5" x14ac:dyDescent="0.2">
      <c r="A4" s="5"/>
      <c r="B4" s="13" t="s">
        <v>1</v>
      </c>
      <c r="C4" s="6"/>
      <c r="D4" s="6"/>
      <c r="E4" s="7"/>
    </row>
    <row r="5" spans="1:5" x14ac:dyDescent="0.2">
      <c r="A5" s="5"/>
      <c r="B5" s="13" t="s">
        <v>2</v>
      </c>
      <c r="C5" s="6"/>
      <c r="D5" s="6"/>
      <c r="E5" s="7"/>
    </row>
    <row r="6" spans="1:5" x14ac:dyDescent="0.2">
      <c r="A6" s="5"/>
      <c r="B6" s="13" t="s">
        <v>3</v>
      </c>
      <c r="C6" s="6"/>
      <c r="D6" s="6"/>
      <c r="E6" s="7"/>
    </row>
    <row r="7" spans="1:5" x14ac:dyDescent="0.2">
      <c r="A7" s="5"/>
      <c r="B7" s="13" t="s">
        <v>4</v>
      </c>
      <c r="C7" s="6"/>
      <c r="D7" s="6"/>
      <c r="E7" s="7"/>
    </row>
    <row r="8" spans="1:5" x14ac:dyDescent="0.2">
      <c r="A8" s="5"/>
      <c r="B8" s="13" t="s">
        <v>5</v>
      </c>
      <c r="C8" s="6"/>
      <c r="D8" s="6"/>
      <c r="E8" s="7"/>
    </row>
    <row r="9" spans="1:5" x14ac:dyDescent="0.2">
      <c r="A9" s="5"/>
      <c r="B9" s="13" t="s">
        <v>6</v>
      </c>
      <c r="C9" s="6"/>
      <c r="D9" s="6"/>
      <c r="E9" s="7"/>
    </row>
    <row r="10" spans="1:5" x14ac:dyDescent="0.2">
      <c r="A10" s="5"/>
      <c r="B10" s="13" t="s">
        <v>7</v>
      </c>
      <c r="C10" s="6"/>
      <c r="D10" s="6"/>
      <c r="E10" s="7"/>
    </row>
    <row r="11" spans="1:5" x14ac:dyDescent="0.2">
      <c r="A11" s="5"/>
      <c r="B11" s="13" t="s">
        <v>8</v>
      </c>
      <c r="C11" s="6">
        <f>+[1]EAI!C17</f>
        <v>3000000</v>
      </c>
      <c r="D11" s="6">
        <f>+[1]EAI!F17</f>
        <v>3200000</v>
      </c>
      <c r="E11" s="7">
        <f>+[1]EAI!G17</f>
        <v>3000000</v>
      </c>
    </row>
    <row r="12" spans="1:5" x14ac:dyDescent="0.2">
      <c r="A12" s="5"/>
      <c r="B12" s="13" t="s">
        <v>9</v>
      </c>
      <c r="C12" s="6">
        <f>+[1]EAI!C18</f>
        <v>6554704.0799999991</v>
      </c>
      <c r="D12" s="6">
        <f>+[1]EAI!F18</f>
        <v>3826396.1599999997</v>
      </c>
      <c r="E12" s="7">
        <f>+[1]EAI!G18</f>
        <v>3281122.01</v>
      </c>
    </row>
    <row r="13" spans="1:5" x14ac:dyDescent="0.2">
      <c r="A13" s="8"/>
      <c r="B13" s="13" t="s">
        <v>10</v>
      </c>
      <c r="C13" s="6"/>
      <c r="D13" s="6"/>
      <c r="E13" s="7"/>
    </row>
    <row r="14" spans="1:5" x14ac:dyDescent="0.2">
      <c r="A14" s="17" t="s">
        <v>11</v>
      </c>
      <c r="B14" s="2"/>
      <c r="C14" s="9">
        <f>SUM(C15:C23)</f>
        <v>9746804.9575970601</v>
      </c>
      <c r="D14" s="9">
        <f t="shared" ref="D14:E14" si="0">SUM(D15:D23)</f>
        <v>4009396.7399999993</v>
      </c>
      <c r="E14" s="22">
        <f t="shared" si="0"/>
        <v>3968487.0599999987</v>
      </c>
    </row>
    <row r="15" spans="1:5" x14ac:dyDescent="0.2">
      <c r="A15" s="5"/>
      <c r="B15" s="13" t="s">
        <v>12</v>
      </c>
      <c r="C15" s="6">
        <f>+SUM([2]COG!$E$6:$E$12)</f>
        <v>8520307.8998835497</v>
      </c>
      <c r="D15" s="6">
        <f>+SUM([2]COG!$F$6:$F$12)</f>
        <v>3578426.4799999995</v>
      </c>
      <c r="E15" s="7">
        <f>+SUM('[3]FORMATO PRESUPUESTO VS EJERCIDO'!$AC$19:$AC$33)</f>
        <v>3537516.7999999989</v>
      </c>
    </row>
    <row r="16" spans="1:5" x14ac:dyDescent="0.2">
      <c r="A16" s="5"/>
      <c r="B16" s="13" t="s">
        <v>13</v>
      </c>
      <c r="C16" s="6">
        <f>+SUM([2]COG!$E$14:$W$22)</f>
        <v>320823.84000000003</v>
      </c>
      <c r="D16" s="6">
        <f>+SUM([2]COG!$F$14:$F$22)</f>
        <v>56823.839999999997</v>
      </c>
      <c r="E16" s="7">
        <f>+SUM('[3]FORMATO PRESUPUESTO VS EJERCIDO'!$AC$34:$AC$52)</f>
        <v>56823.839999999997</v>
      </c>
    </row>
    <row r="17" spans="1:6" x14ac:dyDescent="0.2">
      <c r="A17" s="5"/>
      <c r="B17" s="13" t="s">
        <v>14</v>
      </c>
      <c r="C17" s="6">
        <f>+SUM([2]COG!$E$24:$E$32)</f>
        <v>852002.21771351097</v>
      </c>
      <c r="D17" s="6">
        <f>+SUM([2]COG!$F$24:$F$32)</f>
        <v>337486.36000000004</v>
      </c>
      <c r="E17" s="7">
        <f>+SUM('[3]FORMATO PRESUPUESTO VS EJERCIDO'!$AC$53:$AC$102)</f>
        <v>337486.36</v>
      </c>
    </row>
    <row r="18" spans="1:6" x14ac:dyDescent="0.2">
      <c r="A18" s="5"/>
      <c r="B18" s="13" t="s">
        <v>9</v>
      </c>
      <c r="C18" s="6"/>
      <c r="D18" s="6"/>
      <c r="E18" s="7"/>
    </row>
    <row r="19" spans="1:6" x14ac:dyDescent="0.2">
      <c r="A19" s="5"/>
      <c r="B19" s="13" t="s">
        <v>15</v>
      </c>
      <c r="C19" s="6">
        <f>+SUM([2]COG!$E$44:$E$52)</f>
        <v>53671</v>
      </c>
      <c r="D19" s="6">
        <f>+SUM([2]COG!$F$44:$F$52)</f>
        <v>36660.06</v>
      </c>
      <c r="E19" s="7">
        <f>+SUM([2]COG!$F$44:$F$52)</f>
        <v>36660.06</v>
      </c>
    </row>
    <row r="20" spans="1:6" x14ac:dyDescent="0.2">
      <c r="A20" s="5"/>
      <c r="B20" s="13" t="s">
        <v>16</v>
      </c>
      <c r="C20" s="6"/>
      <c r="D20" s="6"/>
      <c r="E20" s="7"/>
    </row>
    <row r="21" spans="1:6" x14ac:dyDescent="0.2">
      <c r="A21" s="5"/>
      <c r="B21" s="13" t="s">
        <v>17</v>
      </c>
      <c r="C21" s="6"/>
      <c r="D21" s="6"/>
      <c r="E21" s="7"/>
    </row>
    <row r="22" spans="1:6" x14ac:dyDescent="0.2">
      <c r="A22" s="5"/>
      <c r="B22" s="13" t="s">
        <v>18</v>
      </c>
      <c r="C22" s="6"/>
      <c r="D22" s="6"/>
      <c r="E22" s="7"/>
    </row>
    <row r="23" spans="1:6" x14ac:dyDescent="0.2">
      <c r="A23" s="5"/>
      <c r="B23" s="13" t="s">
        <v>19</v>
      </c>
      <c r="C23" s="6"/>
      <c r="D23" s="6"/>
      <c r="E23" s="7"/>
    </row>
    <row r="24" spans="1:6" x14ac:dyDescent="0.2">
      <c r="A24" s="10"/>
      <c r="B24" s="14" t="s">
        <v>20</v>
      </c>
      <c r="C24" s="11">
        <f>C3-C14</f>
        <v>-192100.87759706192</v>
      </c>
      <c r="D24" s="11">
        <f>D3-D14</f>
        <v>3016999.4200000009</v>
      </c>
      <c r="E24" s="12">
        <f>E3-E14</f>
        <v>2312634.9500000011</v>
      </c>
    </row>
    <row r="28" spans="1:6" ht="33.75" x14ac:dyDescent="0.2">
      <c r="B28" s="19" t="s">
        <v>25</v>
      </c>
      <c r="C28" s="19"/>
      <c r="D28" s="20"/>
      <c r="E28" s="20"/>
      <c r="F28" s="20"/>
    </row>
    <row r="29" spans="1:6" x14ac:dyDescent="0.2">
      <c r="B29" s="19"/>
      <c r="C29" s="19"/>
      <c r="D29" s="20"/>
      <c r="E29" s="20"/>
      <c r="F29" s="20"/>
    </row>
    <row r="30" spans="1:6" x14ac:dyDescent="0.2">
      <c r="B30" s="19" t="s">
        <v>26</v>
      </c>
      <c r="C30" s="19"/>
      <c r="D30" s="20"/>
      <c r="E30" s="20"/>
    </row>
    <row r="31" spans="1:6" ht="22.5" x14ac:dyDescent="0.2">
      <c r="B31" s="19" t="s">
        <v>28</v>
      </c>
      <c r="C31" s="19"/>
      <c r="D31" s="20"/>
      <c r="E31" s="20"/>
    </row>
    <row r="32" spans="1:6" x14ac:dyDescent="0.2">
      <c r="B32" s="20" t="s">
        <v>27</v>
      </c>
    </row>
    <row r="33" spans="2:2" ht="22.5" x14ac:dyDescent="0.2">
      <c r="B33" s="21" t="s">
        <v>29</v>
      </c>
    </row>
  </sheetData>
  <mergeCells count="2">
    <mergeCell ref="A1:E1"/>
    <mergeCell ref="A2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355483D-BC3B-44CD-AE0F-D37B3078BC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B6E4816-5D89-40D0-B7C2-BDF71B2B489D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FF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SK CONTADORES</cp:lastModifiedBy>
  <cp:lastPrinted>2018-04-13T08:40:55Z</cp:lastPrinted>
  <dcterms:created xsi:type="dcterms:W3CDTF">2017-12-20T04:54:53Z</dcterms:created>
  <dcterms:modified xsi:type="dcterms:W3CDTF">2018-07-17T19:09:21Z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