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esktop\INSTITUTO MUNICIPAL DE LAS MUJERES\AÑO 2017\CONTABILIDAD 2017\PÁGINA WEB-CUENTA PÚBLICA\Cuenta Pública 2do. Trimestre 2017\"/>
    </mc:Choice>
  </mc:AlternateContent>
  <bookViews>
    <workbookView xWindow="0" yWindow="0" windowWidth="15090" windowHeight="5130" firstSheet="4" activeTab="4"/>
  </bookViews>
  <sheets>
    <sheet name="EAI" sheetId="1" state="hidden" r:id="rId1"/>
    <sheet name="Instructivo_EAI" sheetId="6" state="hidden" r:id="rId2"/>
    <sheet name="CRI" sheetId="4" state="hidden" r:id="rId3"/>
    <sheet name="Instructivo_CRI" sheetId="7" state="hidden" r:id="rId4"/>
    <sheet name="CFF" sheetId="3" r:id="rId5"/>
    <sheet name="Instructivo_CFF" sheetId="8" state="hidden" r:id="rId6"/>
  </sheets>
  <externalReferences>
    <externalReference r:id="rId7"/>
  </externalReferences>
  <definedNames>
    <definedName name="_xlnm._FilterDatabase" localSheetId="4" hidden="1">CFF!$A$2:$K$18</definedName>
    <definedName name="_xlnm._FilterDatabase" localSheetId="2" hidden="1">CRI!$A$2:$K$3</definedName>
    <definedName name="_xlnm._FilterDatabase" localSheetId="0" hidden="1">EAI!$A$2:$M$5</definedName>
  </definedNames>
  <calcPr calcId="152511"/>
</workbook>
</file>

<file path=xl/calcChain.xml><?xml version="1.0" encoding="utf-8"?>
<calcChain xmlns="http://schemas.openxmlformats.org/spreadsheetml/2006/main">
  <c r="I49" i="1" l="1"/>
  <c r="I45" i="1"/>
  <c r="J45" i="1" s="1"/>
  <c r="K45" i="1" s="1"/>
  <c r="H45" i="1"/>
  <c r="H42" i="1" s="1"/>
  <c r="H49" i="1"/>
  <c r="H50" i="1"/>
  <c r="I50" i="1" s="1"/>
  <c r="J50" i="1" s="1"/>
  <c r="K50" i="1" s="1"/>
  <c r="G49" i="1"/>
  <c r="G46" i="1" s="1"/>
  <c r="G45" i="1"/>
  <c r="G42" i="1" s="1"/>
  <c r="H46" i="1" l="1"/>
  <c r="H3" i="1" s="1"/>
  <c r="I46" i="1"/>
  <c r="G3" i="1"/>
  <c r="I42" i="1"/>
  <c r="J49" i="1"/>
  <c r="I14" i="3"/>
  <c r="F19" i="3"/>
  <c r="E46" i="1"/>
  <c r="F42" i="1"/>
  <c r="E42" i="1"/>
  <c r="K49" i="1" l="1"/>
  <c r="J46" i="1"/>
  <c r="K46" i="1" s="1"/>
  <c r="I3" i="1"/>
  <c r="J3" i="1" s="1"/>
  <c r="J42" i="1"/>
  <c r="K42" i="1" s="1"/>
  <c r="E19" i="3"/>
  <c r="D16" i="4"/>
  <c r="C19" i="3"/>
  <c r="C17" i="4"/>
  <c r="C16" i="4"/>
  <c r="E3" i="1"/>
  <c r="F46" i="1"/>
  <c r="E17" i="4"/>
  <c r="F17" i="4"/>
  <c r="K3" i="1" l="1"/>
  <c r="D19" i="3"/>
  <c r="D17" i="4"/>
  <c r="H19" i="3"/>
  <c r="H17" i="4"/>
  <c r="G19" i="3"/>
  <c r="G17" i="4"/>
  <c r="F3" i="1"/>
  <c r="F16" i="4"/>
  <c r="E16" i="4"/>
  <c r="C14" i="3"/>
  <c r="C3" i="3" s="1"/>
  <c r="C3" i="4"/>
  <c r="G16" i="4"/>
  <c r="D14" i="3"/>
  <c r="D3" i="3" s="1"/>
  <c r="D3" i="4"/>
  <c r="E3" i="4" l="1"/>
  <c r="E14" i="3"/>
  <c r="E3" i="3" s="1"/>
  <c r="G14" i="3"/>
  <c r="G3" i="3" s="1"/>
  <c r="G3" i="4"/>
  <c r="I19" i="3"/>
  <c r="I3" i="3" s="1"/>
  <c r="I17" i="4"/>
  <c r="I3" i="4" s="1"/>
  <c r="F3" i="4"/>
  <c r="F14" i="3"/>
  <c r="F3" i="3" s="1"/>
  <c r="H16" i="4"/>
  <c r="H14" i="3" l="1"/>
  <c r="H3" i="3" s="1"/>
  <c r="H3" i="4"/>
</calcChain>
</file>

<file path=xl/sharedStrings.xml><?xml version="1.0" encoding="utf-8"?>
<sst xmlns="http://schemas.openxmlformats.org/spreadsheetml/2006/main" count="186" uniqueCount="105">
  <si>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</si>
  <si>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</si>
  <si>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</si>
  <si>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</si>
  <si>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</si>
  <si>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</si>
  <si>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</si>
  <si>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</si>
  <si>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</si>
  <si>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</si>
  <si>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</si>
  <si>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</si>
  <si>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</si>
  <si>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</si>
  <si>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</si>
  <si>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</si>
  <si>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</si>
  <si>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</si>
  <si>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</si>
  <si>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</si>
  <si>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</si>
  <si>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</si>
  <si>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</si>
  <si>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</si>
  <si>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</si>
  <si>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</si>
  <si>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</si>
  <si>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</si>
  <si>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Instructivo</t>
  </si>
  <si>
    <t>Restricción:</t>
  </si>
  <si>
    <t>Recomendaciones:</t>
  </si>
  <si>
    <t>Aclaración:</t>
  </si>
  <si>
    <t>Para la información impresa sólo por rubro y por fuente de financiamiento.</t>
  </si>
  <si>
    <t>Los ingresos excedentes se presentan cuando la diferencia del presupuesto recaudado menos el presupuesto estimado arroje una variación positiva.</t>
  </si>
  <si>
    <t>Se deberá presentar los ingresos clasificados conforme al Clasificador por Rubro de Ingresos aprobado por el CONAC.</t>
  </si>
  <si>
    <t>Se deberá presentar los ingresos clasificados de acuerdo a la identificación de los ingresos del Gobierno, a los ingresos de Organismos y Empresas y a los ingresos derivados de financiamiento.</t>
  </si>
  <si>
    <t>Apegarse al número de columnas.</t>
  </si>
  <si>
    <t>No se puede modificar el formato.</t>
  </si>
  <si>
    <r>
      <rPr>
        <b/>
        <sz val="8"/>
        <color indexed="8"/>
        <rFont val="Arial"/>
        <family val="2"/>
      </rPr>
      <t>CONCEPTO</t>
    </r>
    <r>
      <rPr>
        <sz val="8"/>
        <color indexed="8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</si>
  <si>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ESTIMADO</t>
    </r>
    <r>
      <rPr>
        <sz val="8"/>
        <color indexed="8"/>
        <rFont val="Arial"/>
        <family val="2"/>
      </rPr>
      <t>: Son los importes que se aprueban anualmente en la Ley de Ingresos, e incluyen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Ingresos.</t>
    </r>
  </si>
  <si>
    <r>
      <rPr>
        <b/>
        <sz val="8"/>
        <color indexed="8"/>
        <rFont val="Arial"/>
        <family val="2"/>
      </rPr>
      <t>AMPLIACIONES Y REDUCCIONES</t>
    </r>
    <r>
      <rPr>
        <sz val="8"/>
        <color indexed="8"/>
        <rFont val="Arial"/>
        <family val="2"/>
      </rPr>
      <t>: Las modificaciones realizadas al Pronóstico de Ingresos.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</si>
  <si>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 Momento contable que refleja la asignación presupuestaria en lo relativo a la  Ley de Ingresos que resulte de incorporar en su caso, las modificaciones al ingreso estimado, previstas en la ley de ingresos.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</si>
  <si>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En esta columna debe registrarse los "abonos" del devengado. Es el momento contable que se realiza cuando existe jurídicamente el derecho de cobro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 En el caso de resoluciones en firme (definitivas) y pago en parcialidades, se deberán reconocer cuando ocurre la notificación de la resolución y/o en la firma del convenio de pago en parcialidades, respectivamente.  En esta columna deben ser los "abonos" del devengado.</t>
    </r>
  </si>
  <si>
    <r>
      <rPr>
        <b/>
        <sz val="8"/>
        <color indexed="8"/>
        <rFont val="Arial"/>
        <family val="2"/>
      </rPr>
      <t>RECAUDADO</t>
    </r>
    <r>
      <rPr>
        <sz val="8"/>
        <color indexed="8"/>
        <rFont val="Arial"/>
        <family val="2"/>
      </rPr>
      <t>: En esta columna debe registrarse los "abonos" del recaudado. Es el momento contable que refleja el cobro en efectivo o cualquier otro medio de pago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</t>
    </r>
  </si>
  <si>
    <r>
      <rPr>
        <b/>
        <sz val="8"/>
        <color indexed="8"/>
        <rFont val="Arial"/>
        <family val="2"/>
      </rPr>
      <t>DIFERENCIA</t>
    </r>
    <r>
      <rPr>
        <sz val="8"/>
        <color indexed="8"/>
        <rFont val="Arial"/>
        <family val="2"/>
      </rPr>
      <t>: Es el Recaudado menos Estimado.</t>
    </r>
  </si>
  <si>
    <r>
      <rPr>
        <b/>
        <sz val="8"/>
        <color indexed="8"/>
        <rFont val="Arial"/>
        <family val="2"/>
      </rPr>
      <t>EXCEDENTES</t>
    </r>
    <r>
      <rPr>
        <sz val="8"/>
        <color indexed="8"/>
        <rFont val="Arial"/>
        <family val="2"/>
      </rPr>
      <t>: Sólo aplica cuando el importe de la columna de diferencia sea mayor a cero.</t>
    </r>
  </si>
  <si>
    <t>Aprovechamientos 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</si>
  <si>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</si>
  <si>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</si>
  <si>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 xml:space="preserve">: Se refiere al código asignado por el CONAC de acuerdo a la estructura del Clasificador por Fuente de Financiamiento. (DOF 2-ene-13) </t>
    </r>
    <r>
      <rPr>
        <b/>
        <sz val="8"/>
        <color indexed="8"/>
        <rFont val="Arial"/>
        <family val="2"/>
      </rPr>
      <t>a un dígito.</t>
    </r>
    <r>
      <rPr>
        <sz val="8"/>
        <color indexed="8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Considerando que la clasificación publicada en el DOF 20-dic-16 a dos dígitos será obligatoria hasta 2018 y CONAC no ha emitido cambios a este documento.</t>
    </r>
  </si>
  <si>
    <r>
      <rPr>
        <b/>
        <sz val="8"/>
        <color indexed="8"/>
        <rFont val="Arial"/>
        <family val="2"/>
      </rPr>
      <t>CE</t>
    </r>
    <r>
      <rPr>
        <sz val="8"/>
        <color indexed="8"/>
        <rFont val="Arial"/>
        <family val="2"/>
      </rPr>
      <t xml:space="preserve">: Se refiere al código asignado por el CONAC de acuerdo a la estructura de la Clasificación Económica. (DOF 7-jul-11) </t>
    </r>
    <r>
      <rPr>
        <b/>
        <sz val="8"/>
        <color indexed="8"/>
        <rFont val="Arial"/>
        <family val="2"/>
      </rPr>
      <t>A tres dígitos</t>
    </r>
  </si>
  <si>
    <r>
      <rPr>
        <b/>
        <sz val="8"/>
        <color indexed="8"/>
        <rFont val="Arial"/>
        <family val="2"/>
      </rPr>
      <t>CRI</t>
    </r>
    <r>
      <rPr>
        <sz val="8"/>
        <color indexed="8"/>
        <rFont val="Arial"/>
        <family val="2"/>
      </rPr>
      <t xml:space="preserve">: Se refiere al código asignado por el CONAC de acuerdo a la estructura del Clasificador por Rubros de Ingreso. (DOF-2-ene-13) </t>
    </r>
    <r>
      <rPr>
        <b/>
        <sz val="8"/>
        <color indexed="8"/>
        <rFont val="Arial"/>
        <family val="2"/>
      </rPr>
      <t xml:space="preserve">A </t>
    </r>
    <r>
      <rPr>
        <b/>
        <sz val="8"/>
        <color rgb="FFFF0000"/>
        <rFont val="Arial"/>
        <family val="2"/>
      </rPr>
      <t>cuatro</t>
    </r>
    <r>
      <rPr>
        <b/>
        <sz val="8"/>
        <color indexed="8"/>
        <rFont val="Arial"/>
        <family val="2"/>
      </rPr>
      <t xml:space="preserve"> niveles.</t>
    </r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</si>
  <si>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</si>
  <si>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</si>
  <si>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</si>
  <si>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</si>
  <si>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</si>
  <si>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</si>
  <si>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</si>
  <si>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</si>
  <si>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las fracciones de la ley de ingresos causadas en ejercicios fiscales anteriores pendientes de liquidación o pago.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</si>
  <si>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</si>
  <si>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</si>
  <si>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</si>
  <si>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</si>
  <si>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Accesorios</t>
  </si>
  <si>
    <t>Contribuciones de mejoras por obras públicas</t>
  </si>
  <si>
    <t>Contribuciones de mejoras no comprendidas en las fracciones de la ley de ingresos causadas en ejercicios fiscales anteriores pendientes de liquidación o pago.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</si>
  <si>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</si>
  <si>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</si>
  <si>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</si>
  <si>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</si>
  <si>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 xml:space="preserve">Accesorios </t>
  </si>
  <si>
    <t>Derechos no comprendidos en las fracciones de la ley de ingresos causadas en ejercicios fiscales anteriores pendientes de liquidación o pago.</t>
  </si>
  <si>
    <t>Productos de tipo corriente</t>
  </si>
  <si>
    <t>Productos de capital</t>
  </si>
  <si>
    <t>Productos no comprendidos en las fracciones de la ley de ingresos causadas en ejercicios fiscales anteriores pendientes de liquidación o pago.</t>
  </si>
  <si>
    <t>Aprovechamientos de tipo corriente</t>
  </si>
  <si>
    <t>Aprovechamientos de capital</t>
  </si>
  <si>
    <t>Aprovechamientos no comprendidos en las fracciones de la ley de ingresos causadas en ejercicios fiscales anteriores pendientes de liquidación o pago.</t>
  </si>
  <si>
    <t>Ingresos por Venta de Bienes y Servicios</t>
  </si>
  <si>
    <t>Ingresos por venta de bienes y servicios de organismos descentralizados</t>
  </si>
  <si>
    <t>Ingresos de operación de entidades paraestatales empresariales</t>
  </si>
  <si>
    <t>Ingresos por venta de bienes y servicios producidos en establecimientos del gobierno central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</si>
  <si>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</si>
  <si>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</si>
  <si>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</si>
  <si>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</si>
  <si>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</si>
  <si>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</si>
  <si>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</si>
  <si>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juvilaciones</t>
  </si>
  <si>
    <t>Tranferencias a fideicomisos, mandatos y análogos</t>
  </si>
  <si>
    <t>Ingresos Derivados de Financiamiento</t>
  </si>
  <si>
    <t>01</t>
  </si>
  <si>
    <t>Endeudamiento Interno</t>
  </si>
  <si>
    <t>02</t>
  </si>
  <si>
    <t>Endeudamiento Externo</t>
  </si>
  <si>
    <t>03</t>
  </si>
  <si>
    <t>Aplicación de Remanentes</t>
  </si>
  <si>
    <t>DIRECTORA GENERAL
MONICA MACIEL MENDEZ MORALES</t>
  </si>
  <si>
    <t>ENCARGADO DE CUENTA PUBLICA
 CPMF JORGE ENRIQUE HERRERA TOVAR</t>
  </si>
  <si>
    <t>INSTITUTO MUNICIPAL DE LAS MUJERES
ESTADO ANALÍTICO DE INGRESOS 
DEL 1 DE ENERO AL 30 DE JUNIO DE 2017</t>
  </si>
  <si>
    <t>INSTITUTO MUNICIPAL DE LAS MUJERES
ESTADO ANALÍTICO DE INGRESOS POR FUENTE DE FINANCIAMIENTO
DEL 1 DE ENERO AL 30 DE JUNIO DE 2017</t>
  </si>
  <si>
    <t>INSTITUTO MUNICIPAL DE LAS MUJERES
ESTADO ANALÍTICO DE INGRESOS POR RUBRO
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</si>
</sst>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_-* #,##0_-;\-* #,##0_-;_-* &quot;-&quot;??_-;_-@_-"/>
    <numFmt numFmtId="167" formatCode="#,##0.0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6">
    <xf numFmtId="0" fontId="0" fillId="0" borderId="0" xfId="0"/>
    <xf numFmtId="0" fontId="10" fillId="0" borderId="0" xfId="8" applyFont="1" applyFill="1" applyBorder="1" applyAlignment="1">
      <alignment vertical="top"/>
    </xf>
    <xf numFmtId="0" fontId="6" fillId="0" borderId="0" xfId="8" applyFont="1" applyFill="1" applyBorder="1" applyAlignment="1">
      <alignment horizontal="center" vertical="top"/>
    </xf>
    <xf numFmtId="0" fontId="6" fillId="0" borderId="0" xfId="8" applyFont="1" applyFill="1" applyBorder="1" applyAlignment="1">
      <alignment vertical="top"/>
    </xf>
    <xf numFmtId="4" fontId="6" fillId="0" borderId="0" xfId="8" applyNumberFormat="1" applyFont="1" applyFill="1" applyBorder="1" applyAlignment="1" applyProtection="1">
      <alignment vertical="top"/>
      <protection locked="0"/>
    </xf>
    <xf numFmtId="4" fontId="10" fillId="0" borderId="0" xfId="8" applyNumberFormat="1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10" fillId="0" borderId="0" xfId="8" applyFont="1" applyFill="1" applyBorder="1" applyAlignment="1" applyProtection="1">
      <alignment vertical="top" wrapText="1"/>
      <protection locked="0"/>
    </xf>
    <xf numFmtId="0" fontId="6" fillId="0" borderId="0" xfId="8" applyFont="1" applyFill="1" applyBorder="1" applyAlignment="1" applyProtection="1">
      <alignment horizontal="justify" vertical="top" wrapText="1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4" fontId="10" fillId="0" borderId="1" xfId="8" applyNumberFormat="1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</xf>
    <xf numFmtId="0" fontId="7" fillId="0" borderId="0" xfId="9" applyFont="1" applyBorder="1" applyAlignment="1" applyProtection="1">
      <alignment horizontal="center" vertical="top"/>
    </xf>
    <xf numFmtId="0" fontId="7" fillId="0" borderId="0" xfId="9" applyFont="1" applyBorder="1" applyAlignment="1" applyProtection="1">
      <alignment horizontal="center" vertical="top"/>
      <protection hidden="1"/>
    </xf>
    <xf numFmtId="0" fontId="10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</xf>
    <xf numFmtId="4" fontId="10" fillId="0" borderId="2" xfId="8" applyNumberFormat="1" applyFont="1" applyFill="1" applyBorder="1" applyAlignment="1" applyProtection="1">
      <alignment vertical="top"/>
      <protection locked="0"/>
    </xf>
    <xf numFmtId="4" fontId="6" fillId="0" borderId="2" xfId="8" applyNumberFormat="1" applyFont="1" applyFill="1" applyBorder="1" applyAlignment="1" applyProtection="1">
      <alignment vertical="top"/>
      <protection locked="0"/>
    </xf>
    <xf numFmtId="4" fontId="6" fillId="0" borderId="3" xfId="8" applyNumberFormat="1" applyFont="1" applyFill="1" applyBorder="1" applyAlignment="1" applyProtection="1">
      <alignment vertical="top"/>
      <protection locked="0"/>
    </xf>
    <xf numFmtId="4" fontId="6" fillId="0" borderId="4" xfId="8" applyNumberFormat="1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 wrapText="1"/>
    </xf>
    <xf numFmtId="0" fontId="6" fillId="0" borderId="0" xfId="8" applyFont="1" applyFill="1" applyBorder="1" applyAlignment="1" applyProtection="1">
      <alignment horizontal="center" vertical="top"/>
    </xf>
    <xf numFmtId="0" fontId="4" fillId="2" borderId="0" xfId="9" applyFont="1" applyFill="1" applyBorder="1" applyAlignment="1">
      <alignment horizontal="left" vertical="center" wrapText="1"/>
    </xf>
    <xf numFmtId="0" fontId="4" fillId="3" borderId="0" xfId="9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vertical="center" wrapText="1" indent="1"/>
    </xf>
    <xf numFmtId="0" fontId="7" fillId="0" borderId="6" xfId="9" applyFont="1" applyBorder="1" applyAlignment="1" applyProtection="1">
      <alignment horizontal="center" vertical="top"/>
      <protection locked="0"/>
    </xf>
    <xf numFmtId="0" fontId="6" fillId="0" borderId="6" xfId="8" applyFont="1" applyFill="1" applyBorder="1" applyAlignment="1" applyProtection="1">
      <alignment horizontal="center" vertical="top"/>
      <protection locked="0"/>
    </xf>
    <xf numFmtId="0" fontId="6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 wrapText="1" indent="1"/>
      <protection locked="0"/>
    </xf>
    <xf numFmtId="0" fontId="6" fillId="0" borderId="7" xfId="8" quotePrefix="1" applyFont="1" applyFill="1" applyBorder="1" applyAlignment="1" applyProtection="1">
      <alignment horizontal="center" vertical="top"/>
      <protection locked="0"/>
    </xf>
    <xf numFmtId="0" fontId="6" fillId="0" borderId="3" xfId="8" applyFont="1" applyFill="1" applyBorder="1" applyAlignment="1" applyProtection="1">
      <alignment vertical="top"/>
      <protection locked="0"/>
    </xf>
    <xf numFmtId="0" fontId="7" fillId="4" borderId="8" xfId="8" applyFont="1" applyFill="1" applyBorder="1" applyAlignment="1">
      <alignment horizontal="center" vertical="center"/>
    </xf>
    <xf numFmtId="0" fontId="7" fillId="4" borderId="8" xfId="8" applyFont="1" applyFill="1" applyBorder="1" applyAlignment="1">
      <alignment horizontal="center" vertical="center" wrapText="1"/>
    </xf>
    <xf numFmtId="0" fontId="6" fillId="0" borderId="0" xfId="8" applyFont="1" applyFill="1" applyBorder="1" applyAlignment="1" applyProtection="1">
      <alignment horizontal="left" vertical="top" wrapText="1" indent="1"/>
    </xf>
    <xf numFmtId="0" fontId="6" fillId="0" borderId="0" xfId="8" applyFont="1" applyFill="1" applyBorder="1" applyAlignment="1" applyProtection="1">
      <alignment horizontal="left" vertical="top" indent="2"/>
    </xf>
    <xf numFmtId="0" fontId="10" fillId="0" borderId="0" xfId="8" applyFont="1" applyFill="1" applyBorder="1" applyAlignment="1" applyProtection="1">
      <alignment horizontal="justify" vertical="top" wrapText="1"/>
    </xf>
    <xf numFmtId="0" fontId="6" fillId="0" borderId="3" xfId="8" applyFont="1" applyFill="1" applyBorder="1" applyAlignment="1" applyProtection="1">
      <alignment horizontal="left" vertical="top" wrapText="1" indent="1"/>
    </xf>
    <xf numFmtId="0" fontId="7" fillId="4" borderId="8" xfId="8" applyFont="1" applyFill="1" applyBorder="1" applyAlignment="1" applyProtection="1">
      <alignment horizontal="center" vertical="center"/>
    </xf>
    <xf numFmtId="0" fontId="7" fillId="4" borderId="9" xfId="8" applyFont="1" applyFill="1" applyBorder="1" applyAlignment="1" applyProtection="1">
      <alignment horizontal="center" vertical="center"/>
    </xf>
    <xf numFmtId="0" fontId="7" fillId="4" borderId="9" xfId="8" applyFont="1" applyFill="1" applyBorder="1" applyAlignment="1" applyProtection="1">
      <alignment horizontal="center" vertical="center" wrapText="1"/>
    </xf>
    <xf numFmtId="0" fontId="7" fillId="4" borderId="8" xfId="8" applyFont="1" applyFill="1" applyBorder="1" applyAlignment="1" applyProtection="1">
      <alignment horizontal="center" vertical="center" wrapText="1"/>
    </xf>
    <xf numFmtId="0" fontId="7" fillId="0" borderId="5" xfId="9" applyFont="1" applyBorder="1" applyAlignment="1" applyProtection="1">
      <alignment horizontal="center" vertical="top"/>
    </xf>
    <xf numFmtId="0" fontId="10" fillId="0" borderId="1" xfId="8" applyFont="1" applyFill="1" applyBorder="1" applyAlignment="1" applyProtection="1">
      <alignment vertical="top" wrapText="1"/>
    </xf>
    <xf numFmtId="0" fontId="7" fillId="0" borderId="6" xfId="9" applyFont="1" applyBorder="1" applyAlignment="1" applyProtection="1">
      <alignment horizontal="center" vertical="top"/>
    </xf>
    <xf numFmtId="0" fontId="6" fillId="0" borderId="6" xfId="8" applyFont="1" applyFill="1" applyBorder="1" applyAlignment="1" applyProtection="1">
      <alignment horizontal="center" vertical="top"/>
    </xf>
    <xf numFmtId="0" fontId="6" fillId="0" borderId="7" xfId="8" quotePrefix="1" applyFont="1" applyFill="1" applyBorder="1" applyAlignment="1" applyProtection="1">
      <alignment horizontal="center" vertical="top"/>
    </xf>
    <xf numFmtId="0" fontId="11" fillId="0" borderId="0" xfId="9" applyFont="1" applyAlignment="1" applyProtection="1">
      <alignment vertical="top"/>
    </xf>
    <xf numFmtId="0" fontId="11" fillId="0" borderId="0" xfId="9" applyFont="1" applyAlignment="1">
      <alignment vertical="top" wrapText="1"/>
    </xf>
    <xf numFmtId="4" fontId="11" fillId="0" borderId="0" xfId="9" applyNumberFormat="1" applyFont="1" applyAlignment="1">
      <alignment vertical="top"/>
    </xf>
    <xf numFmtId="0" fontId="11" fillId="0" borderId="0" xfId="9" applyFont="1" applyAlignment="1">
      <alignment vertical="top"/>
    </xf>
    <xf numFmtId="0" fontId="11" fillId="0" borderId="0" xfId="9" applyFont="1" applyAlignment="1" applyProtection="1">
      <alignment vertical="top" wrapText="1"/>
      <protection locked="0"/>
    </xf>
    <xf numFmtId="0" fontId="11" fillId="0" borderId="0" xfId="9" applyFont="1" applyAlignment="1" applyProtection="1">
      <alignment horizontal="left" vertical="top" wrapText="1" indent="5"/>
      <protection locked="0"/>
    </xf>
    <xf numFmtId="0" fontId="11" fillId="0" borderId="0" xfId="9" applyFont="1" applyAlignment="1" applyProtection="1">
      <alignment vertical="top"/>
      <protection locked="0"/>
    </xf>
    <xf numFmtId="0" fontId="11" fillId="0" borderId="0" xfId="9" applyFont="1" applyAlignment="1" applyProtection="1">
      <alignment horizontal="center" vertical="top"/>
      <protection locked="0"/>
    </xf>
    <xf numFmtId="0" fontId="11" fillId="0" borderId="0" xfId="9" applyFont="1" applyBorder="1" applyAlignment="1" applyProtection="1">
      <alignment horizontal="left" vertical="top" wrapText="1" indent="2"/>
      <protection locked="0"/>
    </xf>
    <xf numFmtId="0" fontId="11" fillId="0" borderId="0" xfId="9" applyFont="1" applyBorder="1" applyAlignment="1" applyProtection="1">
      <alignment vertical="top" wrapText="1"/>
      <protection locked="0"/>
    </xf>
    <xf numFmtId="0" fontId="11" fillId="0" borderId="0" xfId="9" applyFont="1" applyBorder="1" applyAlignment="1" applyProtection="1">
      <alignment horizontal="left" vertical="top" wrapText="1"/>
      <protection locked="0"/>
    </xf>
    <xf numFmtId="0" fontId="4" fillId="2" borderId="0" xfId="9" applyFont="1" applyFill="1" applyBorder="1" applyAlignment="1">
      <alignment horizontal="justify" vertical="center" wrapText="1"/>
    </xf>
    <xf numFmtId="0" fontId="1" fillId="0" borderId="0" xfId="0" applyFont="1" applyAlignment="1">
      <alignment horizontal="justify" wrapText="1"/>
    </xf>
    <xf numFmtId="0" fontId="0" fillId="0" borderId="0" xfId="0" applyFont="1" applyAlignment="1">
      <alignment horizontal="justify" wrapText="1"/>
    </xf>
    <xf numFmtId="0" fontId="4" fillId="3" borderId="0" xfId="9" applyFont="1" applyFill="1" applyBorder="1" applyAlignment="1">
      <alignment horizontal="justify" vertical="center" wrapText="1"/>
    </xf>
    <xf numFmtId="0" fontId="0" fillId="0" borderId="0" xfId="0" applyFont="1" applyAlignment="1">
      <alignment horizontal="justify"/>
    </xf>
    <xf numFmtId="166" fontId="10" fillId="0" borderId="0" xfId="18" applyNumberFormat="1" applyFont="1" applyFill="1" applyBorder="1" applyAlignment="1" applyProtection="1">
      <alignment vertical="top"/>
      <protection locked="0"/>
    </xf>
    <xf numFmtId="167" fontId="6" fillId="0" borderId="0" xfId="8" applyNumberFormat="1" applyFont="1" applyFill="1" applyBorder="1" applyAlignment="1" applyProtection="1">
      <alignment vertical="top"/>
      <protection locked="0"/>
    </xf>
    <xf numFmtId="166" fontId="6" fillId="0" borderId="0" xfId="8" applyNumberFormat="1" applyFont="1" applyFill="1" applyBorder="1" applyAlignment="1">
      <alignment vertical="top"/>
    </xf>
    <xf numFmtId="0" fontId="11" fillId="0" borderId="3" xfId="9" applyFont="1" applyBorder="1" applyAlignment="1" applyProtection="1">
      <alignment vertical="top"/>
      <protection locked="0"/>
    </xf>
    <xf numFmtId="0" fontId="11" fillId="0" borderId="0" xfId="9" applyFont="1" applyBorder="1" applyAlignment="1" applyProtection="1">
      <alignment vertical="top"/>
      <protection locked="0"/>
    </xf>
    <xf numFmtId="0" fontId="11" fillId="0" borderId="3" xfId="9" applyFont="1" applyBorder="1" applyAlignment="1" applyProtection="1">
      <alignment vertical="top" wrapText="1"/>
      <protection locked="0"/>
    </xf>
    <xf numFmtId="0" fontId="7" fillId="4" borderId="10" xfId="8" applyFont="1" applyFill="1" applyBorder="1" applyAlignment="1" applyProtection="1">
      <alignment horizontal="center" vertical="center" wrapText="1"/>
      <protection locked="0"/>
    </xf>
    <xf numFmtId="0" fontId="7" fillId="4" borderId="11" xfId="8" applyFont="1" applyFill="1" applyBorder="1" applyAlignment="1" applyProtection="1">
      <alignment horizontal="center" vertical="center" wrapText="1"/>
      <protection locked="0"/>
    </xf>
    <xf numFmtId="0" fontId="7" fillId="4" borderId="12" xfId="8" applyFont="1" applyFill="1" applyBorder="1" applyAlignment="1" applyProtection="1">
      <alignment horizontal="center" vertical="center" wrapText="1"/>
      <protection locked="0"/>
    </xf>
    <xf numFmtId="0" fontId="11" fillId="0" borderId="3" xfId="9" applyFont="1" applyBorder="1" applyAlignment="1" applyProtection="1">
      <alignment horizontal="center" vertical="top" wrapText="1"/>
      <protection locked="0"/>
    </xf>
    <xf numFmtId="0" fontId="11" fillId="0" borderId="0" xfId="9" applyFont="1" applyBorder="1" applyAlignment="1" applyProtection="1">
      <alignment horizontal="center" vertical="top" wrapText="1"/>
      <protection locked="0"/>
    </xf>
    <xf numFmtId="0" fontId="11" fillId="0" borderId="3" xfId="9" applyFont="1" applyBorder="1" applyAlignment="1" applyProtection="1">
      <alignment horizontal="center" vertical="top"/>
      <protection locked="0"/>
    </xf>
  </cellXfs>
  <cellStyles count="19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%20CONTADORES/Google%20Drive/sk%20contadores/1-%20RESPALDO%20CONTABILIDAD%202017/1-%20RESPALDO%20contabilidad%2016022014/INSTITUTO%20MUNICIPAL%20DE%20LAS%20MUJERES/estados%20financieros/2017/06%20JUNIO/ESTADOS%20FINANCIEROS%20JUNI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PRESUPUESTO VS EJERCIDO"/>
      <sheetName val="EDO ACTIVIDADES"/>
      <sheetName val="BALANCE"/>
      <sheetName val="FLUJO "/>
      <sheetName val="ANALITICA FLUJO"/>
      <sheetName val="PASIVOS"/>
      <sheetName val="CONCILIACION"/>
      <sheetName val="Hoja1"/>
    </sheetNames>
    <sheetDataSet>
      <sheetData sheetId="0">
        <row r="8">
          <cell r="D8">
            <v>7157312.1999999983</v>
          </cell>
          <cell r="AD8">
            <v>4036024.6000000006</v>
          </cell>
        </row>
        <row r="9">
          <cell r="AD9">
            <v>25200</v>
          </cell>
        </row>
        <row r="10">
          <cell r="D10">
            <v>3718240</v>
          </cell>
          <cell r="AD10">
            <v>3718240</v>
          </cell>
        </row>
      </sheetData>
      <sheetData sheetId="1">
        <row r="7">
          <cell r="E7">
            <v>4556239.2</v>
          </cell>
        </row>
        <row r="9">
          <cell r="E9">
            <v>3718240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zoomScaleNormal="100" workbookViewId="0">
      <pane ySplit="2" topLeftCell="A42" activePane="bottomLeft" state="frozen"/>
      <selection activeCell="H25" sqref="H25"/>
      <selection pane="bottomLeft" activeCell="H65" sqref="H65"/>
    </sheetView>
  </sheetViews>
  <sheetFormatPr baseColWidth="10" defaultRowHeight="11.25" x14ac:dyDescent="0.2"/>
  <cols>
    <col min="1" max="3" width="8.83203125" style="9" customWidth="1"/>
    <col min="4" max="4" width="50.83203125" style="9" customWidth="1"/>
    <col min="5" max="11" width="17.83203125" style="4" customWidth="1"/>
    <col min="12" max="16384" width="12" style="9"/>
  </cols>
  <sheetData>
    <row r="1" spans="1:13" s="1" customFormat="1" ht="35.1" customHeight="1" x14ac:dyDescent="0.2">
      <c r="A1" s="70" t="s">
        <v>102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3" s="2" customFormat="1" ht="24.95" customHeight="1" x14ac:dyDescent="0.2">
      <c r="A2" s="33" t="s">
        <v>3</v>
      </c>
      <c r="B2" s="33" t="s">
        <v>2</v>
      </c>
      <c r="C2" s="33" t="s">
        <v>1</v>
      </c>
      <c r="D2" s="33" t="s">
        <v>0</v>
      </c>
      <c r="E2" s="34" t="s">
        <v>5</v>
      </c>
      <c r="F2" s="34" t="s">
        <v>27</v>
      </c>
      <c r="G2" s="34" t="s">
        <v>6</v>
      </c>
      <c r="H2" s="34" t="s">
        <v>7</v>
      </c>
      <c r="I2" s="34" t="s">
        <v>9</v>
      </c>
      <c r="J2" s="34" t="s">
        <v>10</v>
      </c>
      <c r="K2" s="34" t="s">
        <v>8</v>
      </c>
    </row>
    <row r="3" spans="1:13" s="3" customFormat="1" x14ac:dyDescent="0.2">
      <c r="A3" s="13">
        <v>90001</v>
      </c>
      <c r="B3" s="12"/>
      <c r="C3" s="12"/>
      <c r="D3" s="20" t="s">
        <v>4</v>
      </c>
      <c r="E3" s="64">
        <f>+E30+E34+E38+E42+E46+E53</f>
        <v>8311215.1999999993</v>
      </c>
      <c r="F3" s="64">
        <f>+F30+F34+F38+F42+F46+F53</f>
        <v>559999.99999999907</v>
      </c>
      <c r="G3" s="64">
        <f>+G30+G34+G38+G42+G46+G53</f>
        <v>10925952.199999999</v>
      </c>
      <c r="H3" s="64">
        <f>+H30+H34+H38+H42+H46+H53</f>
        <v>8299679.2000000002</v>
      </c>
      <c r="I3" s="64">
        <f>+I30+I34+I38+I42+I46+I53</f>
        <v>7779464.6000000006</v>
      </c>
      <c r="J3" s="64">
        <f>+I3-E3</f>
        <v>-531750.5999999987</v>
      </c>
      <c r="K3" s="64">
        <f>+K42+K46+K53</f>
        <v>-531750.5999999987</v>
      </c>
      <c r="M3" s="66"/>
    </row>
    <row r="4" spans="1:13" x14ac:dyDescent="0.2">
      <c r="A4" s="9">
        <v>4</v>
      </c>
      <c r="B4" s="9">
        <v>118</v>
      </c>
      <c r="C4" s="9">
        <v>10</v>
      </c>
      <c r="D4" s="7" t="s">
        <v>11</v>
      </c>
      <c r="H4" s="65"/>
      <c r="I4" s="65"/>
    </row>
    <row r="5" spans="1:13" x14ac:dyDescent="0.2">
      <c r="A5" s="9">
        <v>4</v>
      </c>
      <c r="B5" s="9">
        <v>118</v>
      </c>
      <c r="C5" s="9">
        <v>11</v>
      </c>
      <c r="D5" s="8" t="s">
        <v>52</v>
      </c>
    </row>
    <row r="6" spans="1:13" x14ac:dyDescent="0.2">
      <c r="A6" s="9">
        <v>4</v>
      </c>
      <c r="B6" s="9">
        <v>118</v>
      </c>
      <c r="C6" s="9">
        <v>12</v>
      </c>
      <c r="D6" s="8" t="s">
        <v>53</v>
      </c>
    </row>
    <row r="7" spans="1:13" ht="22.5" x14ac:dyDescent="0.2">
      <c r="A7" s="9">
        <v>4</v>
      </c>
      <c r="B7" s="9">
        <v>118</v>
      </c>
      <c r="C7" s="9">
        <v>13</v>
      </c>
      <c r="D7" s="8" t="s">
        <v>54</v>
      </c>
    </row>
    <row r="8" spans="1:13" x14ac:dyDescent="0.2">
      <c r="A8" s="9">
        <v>4</v>
      </c>
      <c r="B8" s="9">
        <v>118</v>
      </c>
      <c r="C8" s="9">
        <v>14</v>
      </c>
      <c r="D8" s="8" t="s">
        <v>55</v>
      </c>
    </row>
    <row r="9" spans="1:13" x14ac:dyDescent="0.2">
      <c r="A9" s="9">
        <v>4</v>
      </c>
      <c r="B9" s="9">
        <v>118</v>
      </c>
      <c r="C9" s="9">
        <v>15</v>
      </c>
      <c r="D9" s="8" t="s">
        <v>56</v>
      </c>
    </row>
    <row r="10" spans="1:13" x14ac:dyDescent="0.2">
      <c r="A10" s="9">
        <v>4</v>
      </c>
      <c r="B10" s="9">
        <v>118</v>
      </c>
      <c r="C10" s="9">
        <v>16</v>
      </c>
      <c r="D10" s="8" t="s">
        <v>57</v>
      </c>
    </row>
    <row r="11" spans="1:13" x14ac:dyDescent="0.2">
      <c r="A11" s="9">
        <v>4</v>
      </c>
      <c r="B11" s="9">
        <v>118</v>
      </c>
      <c r="C11" s="9">
        <v>17</v>
      </c>
      <c r="D11" s="8" t="s">
        <v>58</v>
      </c>
    </row>
    <row r="12" spans="1:13" x14ac:dyDescent="0.2">
      <c r="A12" s="9">
        <v>4</v>
      </c>
      <c r="B12" s="9">
        <v>118</v>
      </c>
      <c r="C12" s="9">
        <v>18</v>
      </c>
      <c r="D12" s="9" t="s">
        <v>59</v>
      </c>
    </row>
    <row r="13" spans="1:13" x14ac:dyDescent="0.2">
      <c r="A13" s="9">
        <v>4</v>
      </c>
      <c r="B13" s="9">
        <v>118</v>
      </c>
      <c r="C13" s="9">
        <v>19</v>
      </c>
      <c r="D13" s="9" t="s">
        <v>60</v>
      </c>
    </row>
    <row r="14" spans="1:13" x14ac:dyDescent="0.2">
      <c r="A14" s="9">
        <v>4</v>
      </c>
      <c r="B14" s="9">
        <v>118</v>
      </c>
      <c r="C14" s="9">
        <v>20</v>
      </c>
      <c r="D14" s="9" t="s">
        <v>12</v>
      </c>
    </row>
    <row r="15" spans="1:13" x14ac:dyDescent="0.2">
      <c r="A15" s="9">
        <v>4</v>
      </c>
      <c r="B15" s="9">
        <v>118</v>
      </c>
      <c r="C15" s="9">
        <v>21</v>
      </c>
      <c r="D15" s="9" t="s">
        <v>61</v>
      </c>
    </row>
    <row r="16" spans="1:13" x14ac:dyDescent="0.2">
      <c r="A16" s="9">
        <v>4</v>
      </c>
      <c r="B16" s="9">
        <v>118</v>
      </c>
      <c r="C16" s="9">
        <v>22</v>
      </c>
      <c r="D16" s="9" t="s">
        <v>62</v>
      </c>
    </row>
    <row r="17" spans="1:4" x14ac:dyDescent="0.2">
      <c r="A17" s="9">
        <v>4</v>
      </c>
      <c r="B17" s="9">
        <v>118</v>
      </c>
      <c r="C17" s="9">
        <v>23</v>
      </c>
      <c r="D17" s="9" t="s">
        <v>63</v>
      </c>
    </row>
    <row r="18" spans="1:4" x14ac:dyDescent="0.2">
      <c r="A18" s="9">
        <v>4</v>
      </c>
      <c r="B18" s="9">
        <v>118</v>
      </c>
      <c r="C18" s="9">
        <v>24</v>
      </c>
      <c r="D18" s="9" t="s">
        <v>64</v>
      </c>
    </row>
    <row r="19" spans="1:4" x14ac:dyDescent="0.2">
      <c r="A19" s="9">
        <v>4</v>
      </c>
      <c r="B19" s="9">
        <v>118</v>
      </c>
      <c r="C19" s="9">
        <v>25</v>
      </c>
      <c r="D19" s="9" t="s">
        <v>65</v>
      </c>
    </row>
    <row r="20" spans="1:4" x14ac:dyDescent="0.2">
      <c r="A20" s="9">
        <v>4</v>
      </c>
      <c r="B20" s="9">
        <v>118</v>
      </c>
      <c r="C20" s="9">
        <v>30</v>
      </c>
      <c r="D20" s="9" t="s">
        <v>13</v>
      </c>
    </row>
    <row r="21" spans="1:4" x14ac:dyDescent="0.2">
      <c r="A21" s="9">
        <v>4</v>
      </c>
      <c r="B21" s="9">
        <v>118</v>
      </c>
      <c r="C21" s="9">
        <v>31</v>
      </c>
      <c r="D21" s="9" t="s">
        <v>66</v>
      </c>
    </row>
    <row r="22" spans="1:4" x14ac:dyDescent="0.2">
      <c r="A22" s="9">
        <v>4</v>
      </c>
      <c r="B22" s="9">
        <v>118</v>
      </c>
      <c r="C22" s="9">
        <v>39</v>
      </c>
      <c r="D22" s="9" t="s">
        <v>67</v>
      </c>
    </row>
    <row r="23" spans="1:4" x14ac:dyDescent="0.2">
      <c r="A23" s="9">
        <v>4</v>
      </c>
      <c r="B23" s="9">
        <v>118</v>
      </c>
      <c r="C23" s="9">
        <v>40</v>
      </c>
      <c r="D23" s="9" t="s">
        <v>14</v>
      </c>
    </row>
    <row r="24" spans="1:4" x14ac:dyDescent="0.2">
      <c r="A24" s="9">
        <v>4</v>
      </c>
      <c r="B24" s="9">
        <v>118</v>
      </c>
      <c r="C24" s="9">
        <v>41</v>
      </c>
      <c r="D24" s="9" t="s">
        <v>68</v>
      </c>
    </row>
    <row r="25" spans="1:4" x14ac:dyDescent="0.2">
      <c r="A25" s="9">
        <v>4</v>
      </c>
      <c r="B25" s="9">
        <v>118</v>
      </c>
      <c r="C25" s="9">
        <v>42</v>
      </c>
      <c r="D25" s="9" t="s">
        <v>69</v>
      </c>
    </row>
    <row r="26" spans="1:4" x14ac:dyDescent="0.2">
      <c r="A26" s="9">
        <v>4</v>
      </c>
      <c r="B26" s="9">
        <v>118</v>
      </c>
      <c r="C26" s="9">
        <v>43</v>
      </c>
      <c r="D26" s="9" t="s">
        <v>70</v>
      </c>
    </row>
    <row r="27" spans="1:4" x14ac:dyDescent="0.2">
      <c r="A27" s="9">
        <v>4</v>
      </c>
      <c r="B27" s="9">
        <v>118</v>
      </c>
      <c r="C27" s="9">
        <v>44</v>
      </c>
      <c r="D27" s="9" t="s">
        <v>71</v>
      </c>
    </row>
    <row r="28" spans="1:4" x14ac:dyDescent="0.2">
      <c r="A28" s="9">
        <v>4</v>
      </c>
      <c r="B28" s="9">
        <v>118</v>
      </c>
      <c r="C28" s="9">
        <v>45</v>
      </c>
      <c r="D28" s="9" t="s">
        <v>72</v>
      </c>
    </row>
    <row r="29" spans="1:4" x14ac:dyDescent="0.2">
      <c r="A29" s="9">
        <v>4</v>
      </c>
      <c r="B29" s="9">
        <v>118</v>
      </c>
      <c r="C29" s="9">
        <v>49</v>
      </c>
      <c r="D29" s="9" t="s">
        <v>73</v>
      </c>
    </row>
    <row r="30" spans="1:4" x14ac:dyDescent="0.2">
      <c r="A30" s="9">
        <v>4</v>
      </c>
      <c r="B30" s="9">
        <v>118</v>
      </c>
      <c r="C30" s="9">
        <v>50</v>
      </c>
      <c r="D30" s="9" t="s">
        <v>15</v>
      </c>
    </row>
    <row r="31" spans="1:4" x14ac:dyDescent="0.2">
      <c r="A31" s="9">
        <v>4</v>
      </c>
      <c r="B31" s="9">
        <v>118</v>
      </c>
      <c r="C31" s="9">
        <v>51</v>
      </c>
      <c r="D31" s="9" t="s">
        <v>74</v>
      </c>
    </row>
    <row r="32" spans="1:4" x14ac:dyDescent="0.2">
      <c r="A32" s="9">
        <v>4</v>
      </c>
      <c r="B32" s="9">
        <v>118</v>
      </c>
      <c r="C32" s="9">
        <v>52</v>
      </c>
      <c r="D32" s="9" t="s">
        <v>75</v>
      </c>
    </row>
    <row r="33" spans="1:11" x14ac:dyDescent="0.2">
      <c r="A33" s="9">
        <v>4</v>
      </c>
      <c r="B33" s="9">
        <v>118</v>
      </c>
      <c r="C33" s="9">
        <v>59</v>
      </c>
      <c r="D33" s="9" t="s">
        <v>76</v>
      </c>
    </row>
    <row r="34" spans="1:11" x14ac:dyDescent="0.2">
      <c r="A34" s="9">
        <v>4</v>
      </c>
      <c r="B34" s="9">
        <v>118</v>
      </c>
      <c r="C34" s="9">
        <v>60</v>
      </c>
      <c r="D34" s="9" t="s">
        <v>18</v>
      </c>
    </row>
    <row r="35" spans="1:11" x14ac:dyDescent="0.2">
      <c r="A35" s="9">
        <v>4</v>
      </c>
      <c r="B35" s="9">
        <v>118</v>
      </c>
      <c r="C35" s="9">
        <v>61</v>
      </c>
      <c r="D35" s="9" t="s">
        <v>77</v>
      </c>
    </row>
    <row r="36" spans="1:11" x14ac:dyDescent="0.2">
      <c r="A36" s="9">
        <v>4</v>
      </c>
      <c r="B36" s="9">
        <v>118</v>
      </c>
      <c r="C36" s="9">
        <v>62</v>
      </c>
      <c r="D36" s="9" t="s">
        <v>78</v>
      </c>
    </row>
    <row r="37" spans="1:11" x14ac:dyDescent="0.2">
      <c r="A37" s="9">
        <v>4</v>
      </c>
      <c r="B37" s="9">
        <v>118</v>
      </c>
      <c r="C37" s="9">
        <v>69</v>
      </c>
      <c r="D37" s="9" t="s">
        <v>79</v>
      </c>
    </row>
    <row r="38" spans="1:11" x14ac:dyDescent="0.2">
      <c r="A38" s="9">
        <v>4</v>
      </c>
      <c r="B38" s="9">
        <v>118</v>
      </c>
      <c r="C38" s="9">
        <v>70</v>
      </c>
      <c r="D38" s="9" t="s">
        <v>80</v>
      </c>
    </row>
    <row r="39" spans="1:11" x14ac:dyDescent="0.2">
      <c r="A39" s="9">
        <v>4</v>
      </c>
      <c r="B39" s="9">
        <v>118</v>
      </c>
      <c r="C39" s="9">
        <v>71</v>
      </c>
      <c r="D39" s="9" t="s">
        <v>81</v>
      </c>
    </row>
    <row r="40" spans="1:11" x14ac:dyDescent="0.2">
      <c r="A40" s="9">
        <v>4</v>
      </c>
      <c r="B40" s="9">
        <v>118</v>
      </c>
      <c r="C40" s="9">
        <v>72</v>
      </c>
      <c r="D40" s="9" t="s">
        <v>82</v>
      </c>
    </row>
    <row r="41" spans="1:11" x14ac:dyDescent="0.2">
      <c r="A41" s="9">
        <v>4</v>
      </c>
      <c r="B41" s="9">
        <v>118</v>
      </c>
      <c r="C41" s="9">
        <v>73</v>
      </c>
      <c r="D41" s="9" t="s">
        <v>83</v>
      </c>
    </row>
    <row r="42" spans="1:11" x14ac:dyDescent="0.2">
      <c r="A42" s="9">
        <v>4</v>
      </c>
      <c r="B42" s="9">
        <v>118</v>
      </c>
      <c r="C42" s="9">
        <v>80</v>
      </c>
      <c r="D42" s="9" t="s">
        <v>20</v>
      </c>
      <c r="E42" s="4">
        <f>+SUM(E43:E45)</f>
        <v>2018240</v>
      </c>
      <c r="F42" s="4">
        <f>+SUM(F43:F45)</f>
        <v>500000</v>
      </c>
      <c r="G42" s="4">
        <f>+SUM(G43:G45)</f>
        <v>3718240</v>
      </c>
      <c r="H42" s="4">
        <f>+SUM(H43:H45)</f>
        <v>3718240</v>
      </c>
      <c r="I42" s="4">
        <f>+SUM(I43:I45)</f>
        <v>3718240</v>
      </c>
      <c r="J42" s="4">
        <f>+I42-E42</f>
        <v>1700000</v>
      </c>
      <c r="K42" s="4">
        <f>+J42</f>
        <v>1700000</v>
      </c>
    </row>
    <row r="43" spans="1:11" x14ac:dyDescent="0.2">
      <c r="A43" s="9">
        <v>4</v>
      </c>
      <c r="B43" s="9">
        <v>118</v>
      </c>
      <c r="C43" s="9">
        <v>81</v>
      </c>
      <c r="D43" s="9" t="s">
        <v>84</v>
      </c>
    </row>
    <row r="44" spans="1:11" x14ac:dyDescent="0.2">
      <c r="A44" s="9">
        <v>4</v>
      </c>
      <c r="B44" s="9">
        <v>118</v>
      </c>
      <c r="C44" s="9">
        <v>82</v>
      </c>
      <c r="D44" s="9" t="s">
        <v>85</v>
      </c>
    </row>
    <row r="45" spans="1:11" x14ac:dyDescent="0.2">
      <c r="A45" s="9">
        <v>4</v>
      </c>
      <c r="B45" s="9">
        <v>118</v>
      </c>
      <c r="C45" s="9">
        <v>83</v>
      </c>
      <c r="D45" s="9" t="s">
        <v>86</v>
      </c>
      <c r="E45" s="4">
        <v>2018240</v>
      </c>
      <c r="F45" s="4">
        <v>500000</v>
      </c>
      <c r="G45" s="4">
        <f>+'[1]FORMATO PRESUPUESTO VS EJERCIDO'!$D$10</f>
        <v>3718240</v>
      </c>
      <c r="H45" s="4">
        <f>+'[1]FORMATO PRESUPUESTO VS EJERCIDO'!$AD$10</f>
        <v>3718240</v>
      </c>
      <c r="I45" s="4">
        <f>+'[1]EDO ACTIVIDADES'!$E$9</f>
        <v>3718240</v>
      </c>
      <c r="J45" s="4">
        <f>+I45-E45</f>
        <v>1700000</v>
      </c>
      <c r="K45" s="4">
        <f>+J45</f>
        <v>1700000</v>
      </c>
    </row>
    <row r="46" spans="1:11" x14ac:dyDescent="0.2">
      <c r="A46" s="9">
        <v>4</v>
      </c>
      <c r="B46" s="9">
        <v>118</v>
      </c>
      <c r="C46" s="9">
        <v>90</v>
      </c>
      <c r="D46" s="9" t="s">
        <v>22</v>
      </c>
      <c r="E46" s="4">
        <f t="shared" ref="E46:F46" si="0">+SUM(E47:E52)</f>
        <v>6292975.1999999993</v>
      </c>
      <c r="F46" s="4">
        <f t="shared" si="0"/>
        <v>59999.999999999069</v>
      </c>
      <c r="G46" s="4">
        <f>+SUM(G47:G52)</f>
        <v>7207712.1999999983</v>
      </c>
      <c r="H46" s="4">
        <f>+SUM(H47:H52)</f>
        <v>4581439.2</v>
      </c>
      <c r="I46" s="4">
        <f>+SUM(I47:I52)</f>
        <v>4061224.6000000006</v>
      </c>
      <c r="J46" s="4">
        <f>+SUM(J47:J52)</f>
        <v>-2231750.5999999987</v>
      </c>
      <c r="K46" s="4">
        <f>+J46</f>
        <v>-2231750.5999999987</v>
      </c>
    </row>
    <row r="47" spans="1:11" x14ac:dyDescent="0.2">
      <c r="A47" s="9">
        <v>4</v>
      </c>
      <c r="B47" s="9">
        <v>118</v>
      </c>
      <c r="C47" s="9">
        <v>91</v>
      </c>
      <c r="D47" s="9" t="s">
        <v>87</v>
      </c>
    </row>
    <row r="48" spans="1:11" x14ac:dyDescent="0.2">
      <c r="A48" s="9">
        <v>4</v>
      </c>
      <c r="B48" s="9">
        <v>118</v>
      </c>
      <c r="C48" s="9">
        <v>92</v>
      </c>
      <c r="D48" s="9" t="s">
        <v>88</v>
      </c>
    </row>
    <row r="49" spans="1:11" x14ac:dyDescent="0.2">
      <c r="A49" s="9">
        <v>4</v>
      </c>
      <c r="B49" s="9">
        <v>118</v>
      </c>
      <c r="C49" s="9">
        <v>93</v>
      </c>
      <c r="D49" s="9" t="s">
        <v>89</v>
      </c>
      <c r="E49" s="4">
        <v>6242575.1999999993</v>
      </c>
      <c r="F49" s="4">
        <v>59999.999999999069</v>
      </c>
      <c r="G49" s="4">
        <f>+'[1]FORMATO PRESUPUESTO VS EJERCIDO'!$D$8</f>
        <v>7157312.1999999983</v>
      </c>
      <c r="H49" s="4">
        <f>+'[1]EDO ACTIVIDADES'!$E$7</f>
        <v>4556239.2</v>
      </c>
      <c r="I49" s="4">
        <f>+'[1]FORMATO PRESUPUESTO VS EJERCIDO'!$AD$8</f>
        <v>4036024.6000000006</v>
      </c>
      <c r="J49" s="4">
        <f>+I49-E49</f>
        <v>-2206550.5999999987</v>
      </c>
      <c r="K49" s="4">
        <f>+J49</f>
        <v>-2206550.5999999987</v>
      </c>
    </row>
    <row r="50" spans="1:11" x14ac:dyDescent="0.2">
      <c r="A50" s="9">
        <v>4</v>
      </c>
      <c r="B50" s="9">
        <v>118</v>
      </c>
      <c r="C50" s="9">
        <v>94</v>
      </c>
      <c r="D50" s="9" t="s">
        <v>90</v>
      </c>
      <c r="E50" s="4">
        <v>50400</v>
      </c>
      <c r="F50" s="4">
        <v>0</v>
      </c>
      <c r="G50" s="4">
        <v>50400</v>
      </c>
      <c r="H50" s="4">
        <f>+'[1]FORMATO PRESUPUESTO VS EJERCIDO'!$AD$9</f>
        <v>25200</v>
      </c>
      <c r="I50" s="4">
        <f>+H50</f>
        <v>25200</v>
      </c>
      <c r="J50" s="4">
        <f>+I50-E50</f>
        <v>-25200</v>
      </c>
      <c r="K50" s="4">
        <f>+J50</f>
        <v>-25200</v>
      </c>
    </row>
    <row r="51" spans="1:11" x14ac:dyDescent="0.2">
      <c r="A51" s="9">
        <v>4</v>
      </c>
      <c r="B51" s="9">
        <v>118</v>
      </c>
      <c r="C51" s="9">
        <v>95</v>
      </c>
      <c r="D51" s="9" t="s">
        <v>91</v>
      </c>
    </row>
    <row r="52" spans="1:11" x14ac:dyDescent="0.2">
      <c r="A52" s="9">
        <v>4</v>
      </c>
      <c r="B52" s="9">
        <v>118</v>
      </c>
      <c r="C52" s="9">
        <v>96</v>
      </c>
      <c r="D52" s="9" t="s">
        <v>92</v>
      </c>
    </row>
    <row r="53" spans="1:11" x14ac:dyDescent="0.2">
      <c r="A53" s="9">
        <v>4</v>
      </c>
      <c r="B53" s="9">
        <v>118</v>
      </c>
      <c r="C53" s="9" t="s">
        <v>26</v>
      </c>
      <c r="D53" s="9" t="s">
        <v>93</v>
      </c>
    </row>
    <row r="54" spans="1:11" x14ac:dyDescent="0.2">
      <c r="A54" s="9">
        <v>4</v>
      </c>
      <c r="B54" s="9">
        <v>118</v>
      </c>
      <c r="C54" s="9" t="s">
        <v>94</v>
      </c>
      <c r="D54" s="9" t="s">
        <v>95</v>
      </c>
    </row>
    <row r="55" spans="1:11" x14ac:dyDescent="0.2">
      <c r="A55" s="9">
        <v>4</v>
      </c>
      <c r="B55" s="9">
        <v>118</v>
      </c>
      <c r="C55" s="9" t="s">
        <v>96</v>
      </c>
      <c r="D55" s="9" t="s">
        <v>97</v>
      </c>
    </row>
    <row r="56" spans="1:11" x14ac:dyDescent="0.2">
      <c r="A56" s="9">
        <v>4</v>
      </c>
      <c r="B56" s="9">
        <v>118</v>
      </c>
      <c r="C56" s="9" t="s">
        <v>98</v>
      </c>
      <c r="D56" s="9" t="s">
        <v>99</v>
      </c>
    </row>
    <row r="59" spans="1:11" x14ac:dyDescent="0.2">
      <c r="D59" s="48" t="s">
        <v>47</v>
      </c>
      <c r="E59" s="49"/>
      <c r="F59" s="49"/>
      <c r="G59" s="50"/>
      <c r="H59" s="11"/>
      <c r="I59" s="11"/>
    </row>
    <row r="60" spans="1:11" x14ac:dyDescent="0.2">
      <c r="D60" s="51"/>
      <c r="E60" s="49"/>
      <c r="F60" s="49"/>
      <c r="G60" s="50"/>
      <c r="H60" s="11"/>
      <c r="I60" s="11"/>
    </row>
    <row r="61" spans="1:11" x14ac:dyDescent="0.2">
      <c r="D61" s="52"/>
      <c r="E61" s="53"/>
      <c r="F61" s="52"/>
      <c r="G61" s="52"/>
      <c r="H61" s="11"/>
      <c r="I61" s="11"/>
    </row>
    <row r="62" spans="1:11" x14ac:dyDescent="0.2">
      <c r="D62" s="68"/>
      <c r="E62" s="57"/>
      <c r="F62" s="52"/>
      <c r="G62" s="52"/>
      <c r="H62" s="11"/>
      <c r="I62" s="11"/>
    </row>
    <row r="63" spans="1:11" x14ac:dyDescent="0.2">
      <c r="D63" s="67"/>
      <c r="E63" s="69"/>
      <c r="F63" s="54"/>
      <c r="G63" s="75"/>
      <c r="H63" s="75"/>
      <c r="I63" s="11"/>
    </row>
    <row r="64" spans="1:11" ht="33.75" customHeight="1" x14ac:dyDescent="0.2">
      <c r="D64" s="73" t="s">
        <v>100</v>
      </c>
      <c r="E64" s="73"/>
      <c r="F64" s="57"/>
      <c r="G64" s="74" t="s">
        <v>101</v>
      </c>
      <c r="H64" s="74"/>
      <c r="I64" s="11"/>
    </row>
  </sheetData>
  <sheetProtection formatCells="0" formatColumns="0" formatRows="0" insertRows="0" deleteRows="0" autoFilter="0"/>
  <mergeCells count="4">
    <mergeCell ref="A1:K1"/>
    <mergeCell ref="D64:E64"/>
    <mergeCell ref="G64:H64"/>
    <mergeCell ref="G63:H63"/>
  </mergeCells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E3:I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pane ySplit="1" topLeftCell="A20" activePane="bottomLeft" state="frozen"/>
      <selection pane="bottomLeft" activeCell="A28" sqref="A28"/>
    </sheetView>
  </sheetViews>
  <sheetFormatPr baseColWidth="10" defaultRowHeight="11.25" x14ac:dyDescent="0.2"/>
  <cols>
    <col min="1" max="1" width="164.33203125" style="63" customWidth="1"/>
    <col min="2" max="16384" width="12" style="24"/>
  </cols>
  <sheetData>
    <row r="1" spans="1:1" x14ac:dyDescent="0.2">
      <c r="A1" s="59" t="s">
        <v>28</v>
      </c>
    </row>
    <row r="2" spans="1:1" ht="22.5" x14ac:dyDescent="0.2">
      <c r="A2" s="60" t="s">
        <v>49</v>
      </c>
    </row>
    <row r="3" spans="1:1" ht="11.25" customHeight="1" x14ac:dyDescent="0.2">
      <c r="A3" s="60" t="s">
        <v>50</v>
      </c>
    </row>
    <row r="4" spans="1:1" ht="11.25" customHeight="1" x14ac:dyDescent="0.2">
      <c r="A4" s="60" t="s">
        <v>51</v>
      </c>
    </row>
    <row r="5" spans="1:1" ht="11.25" customHeight="1" x14ac:dyDescent="0.2">
      <c r="A5" s="61" t="s">
        <v>38</v>
      </c>
    </row>
    <row r="6" spans="1:1" ht="22.5" x14ac:dyDescent="0.2">
      <c r="A6" s="61" t="s">
        <v>39</v>
      </c>
    </row>
    <row r="7" spans="1:1" ht="11.25" customHeight="1" x14ac:dyDescent="0.2">
      <c r="A7" s="61" t="s">
        <v>40</v>
      </c>
    </row>
    <row r="8" spans="1:1" ht="22.5" customHeight="1" x14ac:dyDescent="0.2">
      <c r="A8" s="61" t="s">
        <v>41</v>
      </c>
    </row>
    <row r="9" spans="1:1" ht="56.25" customHeight="1" x14ac:dyDescent="0.2">
      <c r="A9" s="61" t="s">
        <v>42</v>
      </c>
    </row>
    <row r="10" spans="1:1" ht="36.75" customHeight="1" x14ac:dyDescent="0.2">
      <c r="A10" s="61" t="s">
        <v>43</v>
      </c>
    </row>
    <row r="11" spans="1:1" ht="11.25" customHeight="1" x14ac:dyDescent="0.2">
      <c r="A11" s="61" t="s">
        <v>44</v>
      </c>
    </row>
    <row r="12" spans="1:1" ht="11.25" customHeight="1" x14ac:dyDescent="0.2">
      <c r="A12" s="61" t="s">
        <v>45</v>
      </c>
    </row>
    <row r="13" spans="1:1" x14ac:dyDescent="0.2">
      <c r="A13" s="61"/>
    </row>
    <row r="14" spans="1:1" x14ac:dyDescent="0.2">
      <c r="A14" s="62" t="s">
        <v>29</v>
      </c>
    </row>
    <row r="15" spans="1:1" x14ac:dyDescent="0.2">
      <c r="A15" s="61" t="s">
        <v>36</v>
      </c>
    </row>
    <row r="16" spans="1:1" x14ac:dyDescent="0.2">
      <c r="A16" s="61"/>
    </row>
    <row r="17" spans="1:1" x14ac:dyDescent="0.2">
      <c r="A17" s="62" t="s">
        <v>31</v>
      </c>
    </row>
    <row r="18" spans="1:1" ht="11.25" customHeight="1" x14ac:dyDescent="0.2">
      <c r="A18" s="61" t="s">
        <v>32</v>
      </c>
    </row>
    <row r="19" spans="1:1" x14ac:dyDescent="0.2">
      <c r="A19" s="61"/>
    </row>
  </sheetData>
  <sheetProtection algorithmName="SHA-512" hashValue="TP1VcrZQl1But72nYtVPqPnb5Gf4t4TtiKtFkpRs1tG3NYlS0ZkYz+JbB3F3jG3QSEsnfa6UnaUK+CGPxm+8ow==" saltValue="jCrcqgLQBLVAc+flTO1cq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pane ySplit="2" topLeftCell="A18" activePane="bottomLeft" state="frozen"/>
      <selection pane="bottomLeft" activeCell="A20" sqref="A20:F25"/>
    </sheetView>
  </sheetViews>
  <sheetFormatPr baseColWidth="10" defaultRowHeight="11.25" x14ac:dyDescent="0.2"/>
  <cols>
    <col min="1" max="1" width="8.83203125" style="11" customWidth="1"/>
    <col min="2" max="2" width="50.83203125" style="11" customWidth="1"/>
    <col min="3" max="3" width="17.83203125" style="11" customWidth="1"/>
    <col min="4" max="4" width="19.83203125" style="11" customWidth="1"/>
    <col min="5" max="9" width="17.83203125" style="11" customWidth="1"/>
    <col min="10" max="16384" width="12" style="9"/>
  </cols>
  <sheetData>
    <row r="1" spans="1:10" s="15" customFormat="1" ht="60" customHeight="1" x14ac:dyDescent="0.2">
      <c r="A1" s="70" t="s">
        <v>104</v>
      </c>
      <c r="B1" s="71"/>
      <c r="C1" s="71"/>
      <c r="D1" s="71"/>
      <c r="E1" s="71"/>
      <c r="F1" s="71"/>
      <c r="G1" s="71"/>
      <c r="H1" s="71"/>
      <c r="I1" s="72"/>
      <c r="J1" s="14"/>
    </row>
    <row r="2" spans="1:10" s="21" customFormat="1" ht="24.95" customHeight="1" x14ac:dyDescent="0.2">
      <c r="A2" s="33" t="s">
        <v>1</v>
      </c>
      <c r="B2" s="33" t="s">
        <v>0</v>
      </c>
      <c r="C2" s="34" t="s">
        <v>5</v>
      </c>
      <c r="D2" s="34" t="s">
        <v>27</v>
      </c>
      <c r="E2" s="34" t="s">
        <v>6</v>
      </c>
      <c r="F2" s="34" t="s">
        <v>7</v>
      </c>
      <c r="G2" s="34" t="s">
        <v>9</v>
      </c>
      <c r="H2" s="34" t="s">
        <v>10</v>
      </c>
      <c r="I2" s="34" t="s">
        <v>8</v>
      </c>
      <c r="J2" s="6"/>
    </row>
    <row r="3" spans="1:10" s="11" customFormat="1" x14ac:dyDescent="0.2">
      <c r="A3" s="27">
        <v>90001</v>
      </c>
      <c r="B3" s="7" t="s">
        <v>4</v>
      </c>
      <c r="C3" s="5">
        <f t="shared" ref="C3:I3" si="0">+C15+C16+C17</f>
        <v>8311215.1999999993</v>
      </c>
      <c r="D3" s="5">
        <f t="shared" si="0"/>
        <v>559999.99999999907</v>
      </c>
      <c r="E3" s="5">
        <f t="shared" si="0"/>
        <v>10925952.199999999</v>
      </c>
      <c r="F3" s="5">
        <f t="shared" si="0"/>
        <v>8299679.2000000002</v>
      </c>
      <c r="G3" s="5">
        <f t="shared" si="0"/>
        <v>7779464.6000000006</v>
      </c>
      <c r="H3" s="5">
        <f t="shared" si="0"/>
        <v>-531750.5999999987</v>
      </c>
      <c r="I3" s="5">
        <f t="shared" si="0"/>
        <v>-2231750.5999999987</v>
      </c>
      <c r="J3" s="9"/>
    </row>
    <row r="4" spans="1:10" s="11" customFormat="1" x14ac:dyDescent="0.2">
      <c r="A4" s="28">
        <v>10</v>
      </c>
      <c r="B4" s="9" t="s">
        <v>11</v>
      </c>
      <c r="C4" s="4"/>
      <c r="D4" s="4"/>
      <c r="E4" s="4"/>
      <c r="F4" s="4"/>
      <c r="G4" s="4"/>
      <c r="H4" s="4"/>
      <c r="I4" s="17"/>
      <c r="J4" s="9"/>
    </row>
    <row r="5" spans="1:10" s="11" customFormat="1" x14ac:dyDescent="0.2">
      <c r="A5" s="28">
        <v>20</v>
      </c>
      <c r="B5" s="9" t="s">
        <v>12</v>
      </c>
      <c r="C5" s="4"/>
      <c r="D5" s="4"/>
      <c r="E5" s="4"/>
      <c r="F5" s="4"/>
      <c r="G5" s="4"/>
      <c r="H5" s="4"/>
      <c r="I5" s="17"/>
      <c r="J5" s="9"/>
    </row>
    <row r="6" spans="1:10" s="11" customFormat="1" x14ac:dyDescent="0.2">
      <c r="A6" s="28">
        <v>30</v>
      </c>
      <c r="B6" s="9" t="s">
        <v>13</v>
      </c>
      <c r="C6" s="4"/>
      <c r="D6" s="4"/>
      <c r="E6" s="4"/>
      <c r="F6" s="4"/>
      <c r="G6" s="4"/>
      <c r="H6" s="4"/>
      <c r="I6" s="17"/>
      <c r="J6" s="9"/>
    </row>
    <row r="7" spans="1:10" s="11" customFormat="1" x14ac:dyDescent="0.2">
      <c r="A7" s="28">
        <v>40</v>
      </c>
      <c r="B7" s="9" t="s">
        <v>14</v>
      </c>
      <c r="C7" s="4"/>
      <c r="D7" s="4"/>
      <c r="E7" s="4"/>
      <c r="F7" s="4"/>
      <c r="G7" s="4"/>
      <c r="H7" s="4"/>
      <c r="I7" s="17"/>
      <c r="J7" s="9"/>
    </row>
    <row r="8" spans="1:10" s="11" customFormat="1" x14ac:dyDescent="0.2">
      <c r="A8" s="28">
        <v>50</v>
      </c>
      <c r="B8" s="9" t="s">
        <v>15</v>
      </c>
      <c r="C8" s="4"/>
      <c r="D8" s="4"/>
      <c r="E8" s="4"/>
      <c r="F8" s="4"/>
      <c r="G8" s="4"/>
      <c r="H8" s="4"/>
      <c r="I8" s="17"/>
      <c r="J8" s="9"/>
    </row>
    <row r="9" spans="1:10" s="11" customFormat="1" x14ac:dyDescent="0.2">
      <c r="A9" s="28">
        <v>51</v>
      </c>
      <c r="B9" s="29" t="s">
        <v>16</v>
      </c>
      <c r="C9" s="4"/>
      <c r="D9" s="4"/>
      <c r="E9" s="4"/>
      <c r="F9" s="4"/>
      <c r="G9" s="4"/>
      <c r="H9" s="4"/>
      <c r="I9" s="17"/>
      <c r="J9" s="9"/>
    </row>
    <row r="10" spans="1:10" s="11" customFormat="1" x14ac:dyDescent="0.2">
      <c r="A10" s="28">
        <v>52</v>
      </c>
      <c r="B10" s="29" t="s">
        <v>17</v>
      </c>
      <c r="C10" s="4"/>
      <c r="D10" s="4"/>
      <c r="E10" s="4"/>
      <c r="F10" s="4"/>
      <c r="G10" s="4"/>
      <c r="H10" s="4"/>
      <c r="I10" s="17"/>
      <c r="J10" s="9"/>
    </row>
    <row r="11" spans="1:10" s="11" customFormat="1" x14ac:dyDescent="0.2">
      <c r="A11" s="28">
        <v>60</v>
      </c>
      <c r="B11" s="9" t="s">
        <v>18</v>
      </c>
      <c r="C11" s="4"/>
      <c r="D11" s="4"/>
      <c r="E11" s="4"/>
      <c r="F11" s="4"/>
      <c r="G11" s="4"/>
      <c r="H11" s="4"/>
      <c r="I11" s="17"/>
      <c r="J11" s="9"/>
    </row>
    <row r="12" spans="1:10" s="11" customFormat="1" x14ac:dyDescent="0.2">
      <c r="A12" s="28">
        <v>61</v>
      </c>
      <c r="B12" s="29" t="s">
        <v>16</v>
      </c>
      <c r="C12" s="4"/>
      <c r="D12" s="4"/>
      <c r="E12" s="4"/>
      <c r="F12" s="4"/>
      <c r="G12" s="4"/>
      <c r="H12" s="4"/>
      <c r="I12" s="17"/>
      <c r="J12" s="9"/>
    </row>
    <row r="13" spans="1:10" s="11" customFormat="1" x14ac:dyDescent="0.2">
      <c r="A13" s="28">
        <v>62</v>
      </c>
      <c r="B13" s="29" t="s">
        <v>17</v>
      </c>
      <c r="C13" s="4"/>
      <c r="D13" s="4"/>
      <c r="E13" s="4"/>
      <c r="F13" s="4"/>
      <c r="G13" s="4"/>
      <c r="H13" s="4"/>
      <c r="I13" s="17"/>
      <c r="J13" s="9"/>
    </row>
    <row r="14" spans="1:10" s="11" customFormat="1" ht="33.75" x14ac:dyDescent="0.2">
      <c r="A14" s="28">
        <v>69</v>
      </c>
      <c r="B14" s="30" t="s">
        <v>46</v>
      </c>
      <c r="C14" s="4"/>
      <c r="D14" s="4"/>
      <c r="E14" s="4"/>
      <c r="F14" s="4"/>
      <c r="G14" s="4"/>
      <c r="H14" s="4"/>
      <c r="I14" s="17"/>
      <c r="J14" s="9"/>
    </row>
    <row r="15" spans="1:10" s="11" customFormat="1" x14ac:dyDescent="0.2">
      <c r="A15" s="28">
        <v>70</v>
      </c>
      <c r="B15" s="9" t="s">
        <v>19</v>
      </c>
      <c r="C15" s="4"/>
      <c r="D15" s="4"/>
      <c r="E15" s="4"/>
      <c r="F15" s="4"/>
      <c r="G15" s="4"/>
      <c r="H15" s="4"/>
      <c r="I15" s="17"/>
      <c r="J15" s="9"/>
    </row>
    <row r="16" spans="1:10" s="11" customFormat="1" x14ac:dyDescent="0.2">
      <c r="A16" s="28">
        <v>80</v>
      </c>
      <c r="B16" s="9" t="s">
        <v>20</v>
      </c>
      <c r="C16" s="4">
        <f>+EAI!E42</f>
        <v>2018240</v>
      </c>
      <c r="D16" s="4">
        <f>+EAI!F42</f>
        <v>500000</v>
      </c>
      <c r="E16" s="4">
        <f>+EAI!G42</f>
        <v>3718240</v>
      </c>
      <c r="F16" s="4">
        <f>+EAI!H42</f>
        <v>3718240</v>
      </c>
      <c r="G16" s="4">
        <f>+EAI!I42</f>
        <v>3718240</v>
      </c>
      <c r="H16" s="4">
        <f>+EAI!J42</f>
        <v>1700000</v>
      </c>
      <c r="I16" s="17">
        <v>0</v>
      </c>
      <c r="J16" s="9"/>
    </row>
    <row r="17" spans="1:10" s="11" customFormat="1" x14ac:dyDescent="0.2">
      <c r="A17" s="28">
        <v>90</v>
      </c>
      <c r="B17" s="9" t="s">
        <v>22</v>
      </c>
      <c r="C17" s="4">
        <f>+EAI!E46</f>
        <v>6292975.1999999993</v>
      </c>
      <c r="D17" s="4">
        <f>+EAI!F46</f>
        <v>59999.999999999069</v>
      </c>
      <c r="E17" s="4">
        <f>+EAI!G46</f>
        <v>7207712.1999999983</v>
      </c>
      <c r="F17" s="4">
        <f>+EAI!H46</f>
        <v>4581439.2</v>
      </c>
      <c r="G17" s="4">
        <f>+EAI!I46</f>
        <v>4061224.6000000006</v>
      </c>
      <c r="H17" s="4">
        <f>+EAI!J46</f>
        <v>-2231750.5999999987</v>
      </c>
      <c r="I17" s="17">
        <f>+EAI!K46</f>
        <v>-2231750.5999999987</v>
      </c>
      <c r="J17" s="9"/>
    </row>
    <row r="18" spans="1:10" s="11" customFormat="1" x14ac:dyDescent="0.2">
      <c r="A18" s="31" t="s">
        <v>26</v>
      </c>
      <c r="B18" s="32" t="s">
        <v>21</v>
      </c>
      <c r="C18" s="18"/>
      <c r="D18" s="18"/>
      <c r="E18" s="18"/>
      <c r="F18" s="18"/>
      <c r="G18" s="18"/>
      <c r="H18" s="18"/>
      <c r="I18" s="19"/>
      <c r="J18" s="9"/>
    </row>
    <row r="20" spans="1:10" x14ac:dyDescent="0.2">
      <c r="A20" s="48" t="s">
        <v>47</v>
      </c>
      <c r="B20" s="49"/>
      <c r="C20" s="49"/>
      <c r="D20" s="50"/>
    </row>
    <row r="21" spans="1:10" x14ac:dyDescent="0.2">
      <c r="A21" s="51"/>
      <c r="B21" s="49"/>
      <c r="C21" s="49"/>
      <c r="D21" s="50"/>
    </row>
    <row r="22" spans="1:10" x14ac:dyDescent="0.2">
      <c r="A22" s="52"/>
      <c r="B22" s="53"/>
      <c r="C22" s="52"/>
      <c r="D22" s="52"/>
    </row>
    <row r="23" spans="1:10" x14ac:dyDescent="0.2">
      <c r="A23" s="54"/>
      <c r="B23" s="52"/>
      <c r="C23" s="52"/>
      <c r="D23" s="52"/>
    </row>
    <row r="24" spans="1:10" x14ac:dyDescent="0.2">
      <c r="A24" s="54"/>
      <c r="B24" s="52" t="s">
        <v>48</v>
      </c>
      <c r="C24" s="54"/>
      <c r="D24" s="55" t="s">
        <v>48</v>
      </c>
    </row>
    <row r="25" spans="1:10" ht="56.25" x14ac:dyDescent="0.2">
      <c r="A25" s="54"/>
      <c r="B25" s="56" t="s">
        <v>100</v>
      </c>
      <c r="C25" s="57"/>
      <c r="D25" s="58" t="s">
        <v>101</v>
      </c>
    </row>
  </sheetData>
  <sheetProtection algorithmName="SHA-512" hashValue="A/4l1X9rpBgTW+aLskA8xdZGavm+6g7yXsWgUqF37GBq5twTNXZ2whymdAlzsnoeH/Z1Mn2g84wtEn8pYNanKw==" saltValue="1Hf95GG8W3WKduRgwKRKFQ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zoomScale="120" zoomScaleNormal="120" zoomScaleSheetLayoutView="100" workbookViewId="0">
      <pane ySplit="1" topLeftCell="A2" activePane="bottomLeft" state="frozen"/>
      <selection pane="bottomLeft" activeCell="A10" sqref="A10"/>
    </sheetView>
  </sheetViews>
  <sheetFormatPr baseColWidth="10" defaultRowHeight="11.25" x14ac:dyDescent="0.2"/>
  <cols>
    <col min="1" max="1" width="135.83203125" style="24" customWidth="1"/>
    <col min="2" max="16384" width="12" style="24"/>
  </cols>
  <sheetData>
    <row r="1" spans="1:1" x14ac:dyDescent="0.2">
      <c r="A1" s="22" t="s">
        <v>28</v>
      </c>
    </row>
    <row r="2" spans="1:1" ht="11.25" customHeight="1" x14ac:dyDescent="0.2">
      <c r="A2" s="25" t="s">
        <v>38</v>
      </c>
    </row>
    <row r="3" spans="1:1" ht="33.75" x14ac:dyDescent="0.2">
      <c r="A3" s="25" t="s">
        <v>39</v>
      </c>
    </row>
    <row r="4" spans="1:1" ht="11.25" customHeight="1" x14ac:dyDescent="0.2">
      <c r="A4" s="25" t="s">
        <v>40</v>
      </c>
    </row>
    <row r="5" spans="1:1" ht="22.5" customHeight="1" x14ac:dyDescent="0.2">
      <c r="A5" s="25" t="s">
        <v>41</v>
      </c>
    </row>
    <row r="6" spans="1:1" ht="56.25" customHeight="1" x14ac:dyDescent="0.2">
      <c r="A6" s="25" t="s">
        <v>42</v>
      </c>
    </row>
    <row r="7" spans="1:1" ht="34.5" customHeight="1" x14ac:dyDescent="0.2">
      <c r="A7" s="25" t="s">
        <v>43</v>
      </c>
    </row>
    <row r="8" spans="1:1" ht="11.25" customHeight="1" x14ac:dyDescent="0.2">
      <c r="A8" s="25" t="s">
        <v>44</v>
      </c>
    </row>
    <row r="9" spans="1:1" ht="11.25" customHeight="1" x14ac:dyDescent="0.2">
      <c r="A9" s="25" t="s">
        <v>45</v>
      </c>
    </row>
    <row r="10" spans="1:1" x14ac:dyDescent="0.2">
      <c r="A10" s="25"/>
    </row>
    <row r="11" spans="1:1" x14ac:dyDescent="0.2">
      <c r="A11" s="25"/>
    </row>
    <row r="12" spans="1:1" x14ac:dyDescent="0.2">
      <c r="A12" s="23" t="s">
        <v>29</v>
      </c>
    </row>
    <row r="13" spans="1:1" x14ac:dyDescent="0.2">
      <c r="A13" s="25" t="s">
        <v>37</v>
      </c>
    </row>
    <row r="14" spans="1:1" x14ac:dyDescent="0.2">
      <c r="A14" s="25"/>
    </row>
    <row r="15" spans="1:1" ht="11.25" customHeight="1" x14ac:dyDescent="0.2">
      <c r="A15" s="23" t="s">
        <v>31</v>
      </c>
    </row>
    <row r="16" spans="1:1" ht="11.25" customHeight="1" x14ac:dyDescent="0.2">
      <c r="A16" s="25" t="s">
        <v>32</v>
      </c>
    </row>
    <row r="17" spans="1:1" ht="11.25" customHeight="1" x14ac:dyDescent="0.2">
      <c r="A17" s="25"/>
    </row>
    <row r="18" spans="1:1" ht="11.25" customHeight="1" x14ac:dyDescent="0.2">
      <c r="A18" s="23" t="s">
        <v>30</v>
      </c>
    </row>
    <row r="19" spans="1:1" ht="14.1" customHeight="1" x14ac:dyDescent="0.2">
      <c r="A19" s="26" t="s">
        <v>34</v>
      </c>
    </row>
    <row r="20" spans="1:1" ht="14.1" customHeight="1" x14ac:dyDescent="0.2">
      <c r="A20" s="26" t="s">
        <v>33</v>
      </c>
    </row>
    <row r="21" spans="1:1" x14ac:dyDescent="0.2">
      <c r="A21" s="25"/>
    </row>
    <row r="22" spans="1:1" x14ac:dyDescent="0.2">
      <c r="A22" s="25"/>
    </row>
  </sheetData>
  <sheetProtection algorithmName="SHA-512" hashValue="nMZ5sxwPJvHU8o26DR5IJd7OIgMKt91EIy+iSa4JNE2CzFfIvbbXhNeNXoASobm1m8CjrHHM04jQNecU57QsCg==" saltValue="uMvKMH3DJAar/F+GIpff1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pane ySplit="2" topLeftCell="A15" activePane="bottomLeft" state="frozen"/>
      <selection pane="bottomLeft" activeCell="A2" sqref="A2"/>
    </sheetView>
  </sheetViews>
  <sheetFormatPr baseColWidth="10" defaultRowHeight="11.25" x14ac:dyDescent="0.2"/>
  <cols>
    <col min="1" max="1" width="8.83203125" style="11" customWidth="1"/>
    <col min="2" max="2" width="50.83203125" style="11" customWidth="1"/>
    <col min="3" max="3" width="17.83203125" style="11" customWidth="1"/>
    <col min="4" max="4" width="19.83203125" style="11" customWidth="1"/>
    <col min="5" max="9" width="17.83203125" style="11" customWidth="1"/>
    <col min="10" max="16384" width="12" style="11"/>
  </cols>
  <sheetData>
    <row r="1" spans="1:10" s="15" customFormat="1" ht="60" customHeight="1" x14ac:dyDescent="0.2">
      <c r="A1" s="70" t="s">
        <v>103</v>
      </c>
      <c r="B1" s="71"/>
      <c r="C1" s="71"/>
      <c r="D1" s="71"/>
      <c r="E1" s="71"/>
      <c r="F1" s="71"/>
      <c r="G1" s="71"/>
      <c r="H1" s="71"/>
      <c r="I1" s="72"/>
      <c r="J1" s="14"/>
    </row>
    <row r="2" spans="1:10" s="21" customFormat="1" ht="24.95" customHeight="1" x14ac:dyDescent="0.2">
      <c r="A2" s="39" t="s">
        <v>1</v>
      </c>
      <c r="B2" s="40" t="s">
        <v>0</v>
      </c>
      <c r="C2" s="41" t="s">
        <v>5</v>
      </c>
      <c r="D2" s="42" t="s">
        <v>27</v>
      </c>
      <c r="E2" s="41" t="s">
        <v>6</v>
      </c>
      <c r="F2" s="41" t="s">
        <v>7</v>
      </c>
      <c r="G2" s="41" t="s">
        <v>9</v>
      </c>
      <c r="H2" s="41" t="s">
        <v>10</v>
      </c>
      <c r="I2" s="41" t="s">
        <v>8</v>
      </c>
      <c r="J2" s="6"/>
    </row>
    <row r="3" spans="1:10" x14ac:dyDescent="0.2">
      <c r="A3" s="43">
        <v>90001</v>
      </c>
      <c r="B3" s="44" t="s">
        <v>4</v>
      </c>
      <c r="C3" s="10">
        <f t="shared" ref="C3:I3" si="0">+C14+C19</f>
        <v>8311215.1999999993</v>
      </c>
      <c r="D3" s="10">
        <f t="shared" si="0"/>
        <v>559999.99999999907</v>
      </c>
      <c r="E3" s="10">
        <f t="shared" si="0"/>
        <v>10925952.199999999</v>
      </c>
      <c r="F3" s="10">
        <f t="shared" si="0"/>
        <v>8299679.2000000002</v>
      </c>
      <c r="G3" s="10">
        <f t="shared" si="0"/>
        <v>7779464.6000000006</v>
      </c>
      <c r="H3" s="10">
        <f t="shared" si="0"/>
        <v>-531750.5999999987</v>
      </c>
      <c r="I3" s="16">
        <f t="shared" si="0"/>
        <v>-2231750.5999999987</v>
      </c>
      <c r="J3" s="9"/>
    </row>
    <row r="4" spans="1:10" x14ac:dyDescent="0.2">
      <c r="A4" s="45">
        <v>90002</v>
      </c>
      <c r="B4" s="37" t="s">
        <v>23</v>
      </c>
      <c r="C4" s="5"/>
      <c r="D4" s="5"/>
      <c r="E4" s="5"/>
      <c r="F4" s="5"/>
      <c r="G4" s="5"/>
      <c r="H4" s="5"/>
      <c r="I4" s="16"/>
      <c r="J4" s="9"/>
    </row>
    <row r="5" spans="1:10" x14ac:dyDescent="0.2">
      <c r="A5" s="46">
        <v>10</v>
      </c>
      <c r="B5" s="35" t="s">
        <v>11</v>
      </c>
      <c r="C5" s="4"/>
      <c r="D5" s="4"/>
      <c r="E5" s="4"/>
      <c r="F5" s="4"/>
      <c r="G5" s="4"/>
      <c r="H5" s="4"/>
      <c r="I5" s="17"/>
      <c r="J5" s="9"/>
    </row>
    <row r="6" spans="1:10" x14ac:dyDescent="0.2">
      <c r="A6" s="46">
        <v>30</v>
      </c>
      <c r="B6" s="35" t="s">
        <v>13</v>
      </c>
      <c r="C6" s="4"/>
      <c r="D6" s="4"/>
      <c r="E6" s="4"/>
      <c r="F6" s="4"/>
      <c r="G6" s="4"/>
      <c r="H6" s="4"/>
      <c r="I6" s="17"/>
      <c r="J6" s="9"/>
    </row>
    <row r="7" spans="1:10" x14ac:dyDescent="0.2">
      <c r="A7" s="46">
        <v>40</v>
      </c>
      <c r="B7" s="35" t="s">
        <v>14</v>
      </c>
      <c r="C7" s="4"/>
      <c r="D7" s="4"/>
      <c r="E7" s="4"/>
      <c r="F7" s="4"/>
      <c r="G7" s="4"/>
      <c r="H7" s="4"/>
      <c r="I7" s="17"/>
      <c r="J7" s="9"/>
    </row>
    <row r="8" spans="1:10" x14ac:dyDescent="0.2">
      <c r="A8" s="46">
        <v>50</v>
      </c>
      <c r="B8" s="35" t="s">
        <v>15</v>
      </c>
      <c r="C8" s="4"/>
      <c r="D8" s="4"/>
      <c r="E8" s="4"/>
      <c r="F8" s="4"/>
      <c r="G8" s="4"/>
      <c r="H8" s="4"/>
      <c r="I8" s="17"/>
      <c r="J8" s="9"/>
    </row>
    <row r="9" spans="1:10" x14ac:dyDescent="0.2">
      <c r="A9" s="46">
        <v>51</v>
      </c>
      <c r="B9" s="36" t="s">
        <v>16</v>
      </c>
      <c r="C9" s="4"/>
      <c r="D9" s="4"/>
      <c r="E9" s="4"/>
      <c r="F9" s="4"/>
      <c r="G9" s="4"/>
      <c r="H9" s="4"/>
      <c r="I9" s="17"/>
      <c r="J9" s="9"/>
    </row>
    <row r="10" spans="1:10" x14ac:dyDescent="0.2">
      <c r="A10" s="46">
        <v>52</v>
      </c>
      <c r="B10" s="36" t="s">
        <v>17</v>
      </c>
      <c r="C10" s="4"/>
      <c r="D10" s="4"/>
      <c r="E10" s="4"/>
      <c r="F10" s="4"/>
      <c r="G10" s="4"/>
      <c r="H10" s="4"/>
      <c r="I10" s="17"/>
      <c r="J10" s="9"/>
    </row>
    <row r="11" spans="1:10" x14ac:dyDescent="0.2">
      <c r="A11" s="46">
        <v>60</v>
      </c>
      <c r="B11" s="35" t="s">
        <v>18</v>
      </c>
      <c r="C11" s="4"/>
      <c r="D11" s="4"/>
      <c r="E11" s="4"/>
      <c r="F11" s="4"/>
      <c r="G11" s="4"/>
      <c r="H11" s="4"/>
      <c r="I11" s="17"/>
      <c r="J11" s="9"/>
    </row>
    <row r="12" spans="1:10" x14ac:dyDescent="0.2">
      <c r="A12" s="46">
        <v>61</v>
      </c>
      <c r="B12" s="36" t="s">
        <v>16</v>
      </c>
      <c r="C12" s="4"/>
      <c r="D12" s="4"/>
      <c r="E12" s="4"/>
      <c r="F12" s="4"/>
      <c r="G12" s="4"/>
      <c r="H12" s="4"/>
      <c r="I12" s="17"/>
      <c r="J12" s="9"/>
    </row>
    <row r="13" spans="1:10" x14ac:dyDescent="0.2">
      <c r="A13" s="46">
        <v>62</v>
      </c>
      <c r="B13" s="36" t="s">
        <v>17</v>
      </c>
      <c r="C13" s="4"/>
      <c r="D13" s="4"/>
      <c r="E13" s="4"/>
      <c r="F13" s="4"/>
      <c r="G13" s="4"/>
      <c r="H13" s="4"/>
      <c r="I13" s="17"/>
      <c r="J13" s="9"/>
    </row>
    <row r="14" spans="1:10" x14ac:dyDescent="0.2">
      <c r="A14" s="46">
        <v>80</v>
      </c>
      <c r="B14" s="35" t="s">
        <v>20</v>
      </c>
      <c r="C14" s="4">
        <f>+CRI!C16</f>
        <v>2018240</v>
      </c>
      <c r="D14" s="4">
        <f>+CRI!D16</f>
        <v>500000</v>
      </c>
      <c r="E14" s="4">
        <f>+CRI!E16</f>
        <v>3718240</v>
      </c>
      <c r="F14" s="4">
        <f>+CRI!F16</f>
        <v>3718240</v>
      </c>
      <c r="G14" s="4">
        <f>+CRI!G16</f>
        <v>3718240</v>
      </c>
      <c r="H14" s="4">
        <f>+CRI!H16</f>
        <v>1700000</v>
      </c>
      <c r="I14" s="17">
        <f>+CRI!I16</f>
        <v>0</v>
      </c>
      <c r="J14" s="9"/>
    </row>
    <row r="15" spans="1:10" x14ac:dyDescent="0.2">
      <c r="A15" s="46">
        <v>90</v>
      </c>
      <c r="B15" s="35" t="s">
        <v>22</v>
      </c>
      <c r="C15" s="4"/>
      <c r="D15" s="4"/>
      <c r="E15" s="4"/>
      <c r="F15" s="4"/>
      <c r="G15" s="4"/>
      <c r="H15" s="4"/>
      <c r="I15" s="17"/>
      <c r="J15" s="9"/>
    </row>
    <row r="16" spans="1:10" x14ac:dyDescent="0.2">
      <c r="A16" s="45">
        <v>90003</v>
      </c>
      <c r="B16" s="37" t="s">
        <v>24</v>
      </c>
      <c r="C16" s="5"/>
      <c r="D16" s="5"/>
      <c r="E16" s="5"/>
      <c r="F16" s="5"/>
      <c r="G16" s="5"/>
      <c r="H16" s="5"/>
      <c r="I16" s="16"/>
      <c r="J16" s="9"/>
    </row>
    <row r="17" spans="1:10" x14ac:dyDescent="0.2">
      <c r="A17" s="46">
        <v>20</v>
      </c>
      <c r="B17" s="35" t="s">
        <v>12</v>
      </c>
      <c r="C17" s="4"/>
      <c r="D17" s="4"/>
      <c r="E17" s="4"/>
      <c r="F17" s="4"/>
      <c r="G17" s="4"/>
      <c r="H17" s="4"/>
      <c r="I17" s="17"/>
      <c r="J17" s="9"/>
    </row>
    <row r="18" spans="1:10" x14ac:dyDescent="0.2">
      <c r="A18" s="46">
        <v>70</v>
      </c>
      <c r="B18" s="35" t="s">
        <v>19</v>
      </c>
      <c r="C18" s="4"/>
      <c r="D18" s="4"/>
      <c r="E18" s="4"/>
      <c r="F18" s="4"/>
      <c r="G18" s="4"/>
      <c r="H18" s="4"/>
      <c r="I18" s="17"/>
      <c r="J18" s="9"/>
    </row>
    <row r="19" spans="1:10" x14ac:dyDescent="0.2">
      <c r="A19" s="46">
        <v>90</v>
      </c>
      <c r="B19" s="35" t="s">
        <v>22</v>
      </c>
      <c r="C19" s="4">
        <f>+EAI!E46</f>
        <v>6292975.1999999993</v>
      </c>
      <c r="D19" s="4">
        <f>+EAI!F46</f>
        <v>59999.999999999069</v>
      </c>
      <c r="E19" s="4">
        <f>+EAI!G46</f>
        <v>7207712.1999999983</v>
      </c>
      <c r="F19" s="4">
        <f>+EAI!H46</f>
        <v>4581439.2</v>
      </c>
      <c r="G19" s="4">
        <f>+EAI!I46</f>
        <v>4061224.6000000006</v>
      </c>
      <c r="H19" s="4">
        <f>+EAI!J46</f>
        <v>-2231750.5999999987</v>
      </c>
      <c r="I19" s="17">
        <f>+EAI!K46</f>
        <v>-2231750.5999999987</v>
      </c>
      <c r="J19" s="9"/>
    </row>
    <row r="20" spans="1:10" x14ac:dyDescent="0.2">
      <c r="A20" s="45">
        <v>90004</v>
      </c>
      <c r="B20" s="15" t="s">
        <v>25</v>
      </c>
      <c r="C20" s="5"/>
      <c r="D20" s="5"/>
      <c r="E20" s="5"/>
      <c r="F20" s="5"/>
      <c r="G20" s="5"/>
      <c r="H20" s="5"/>
      <c r="I20" s="16"/>
      <c r="J20" s="9"/>
    </row>
    <row r="21" spans="1:10" x14ac:dyDescent="0.2">
      <c r="A21" s="47" t="s">
        <v>26</v>
      </c>
      <c r="B21" s="38" t="s">
        <v>21</v>
      </c>
      <c r="C21" s="18"/>
      <c r="D21" s="18"/>
      <c r="E21" s="18"/>
      <c r="F21" s="18"/>
      <c r="G21" s="18"/>
      <c r="H21" s="18"/>
      <c r="I21" s="19"/>
      <c r="J21" s="9"/>
    </row>
    <row r="23" spans="1:10" x14ac:dyDescent="0.2">
      <c r="A23" s="48" t="s">
        <v>47</v>
      </c>
      <c r="B23" s="49"/>
      <c r="C23" s="49"/>
      <c r="D23" s="50"/>
    </row>
    <row r="24" spans="1:10" x14ac:dyDescent="0.2">
      <c r="A24" s="51"/>
      <c r="B24" s="49"/>
      <c r="C24" s="49"/>
      <c r="D24" s="50"/>
    </row>
    <row r="25" spans="1:10" x14ac:dyDescent="0.2">
      <c r="A25" s="52"/>
      <c r="B25" s="53"/>
      <c r="C25" s="52"/>
      <c r="D25" s="52"/>
    </row>
    <row r="26" spans="1:10" x14ac:dyDescent="0.2">
      <c r="A26" s="54"/>
      <c r="B26" s="52"/>
      <c r="C26" s="52"/>
      <c r="D26" s="52"/>
    </row>
    <row r="27" spans="1:10" x14ac:dyDescent="0.2">
      <c r="A27" s="54"/>
      <c r="B27" s="52" t="s">
        <v>48</v>
      </c>
      <c r="C27" s="54"/>
      <c r="D27" s="55" t="s">
        <v>48</v>
      </c>
    </row>
    <row r="28" spans="1:10" ht="56.25" x14ac:dyDescent="0.2">
      <c r="A28" s="54"/>
      <c r="B28" s="56" t="s">
        <v>100</v>
      </c>
      <c r="C28" s="57"/>
      <c r="D28" s="58" t="s">
        <v>101</v>
      </c>
    </row>
  </sheetData>
  <sheetProtection algorithmName="SHA-512" hashValue="5YBoZUYNkSITgTh6y+zJbgun1c/IPyqD9L+YPpcGGZIocxmsF22cLm22JEZ/Yel2P6MOUeJaLZOQPOhCF9nH3Q==" saltValue="yqSwlcPSmFofS98nXIJ1sg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scale="83" orientation="landscape" r:id="rId1"/>
  <ignoredErrors>
    <ignoredError sqref="A2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="120" zoomScaleNormal="120" zoomScaleSheetLayoutView="100" workbookViewId="0">
      <pane ySplit="1" topLeftCell="A2" activePane="bottomLeft" state="frozen"/>
      <selection pane="bottomLeft" activeCell="A12" sqref="A12"/>
    </sheetView>
  </sheetViews>
  <sheetFormatPr baseColWidth="10" defaultRowHeight="11.25" x14ac:dyDescent="0.2"/>
  <cols>
    <col min="1" max="1" width="135.83203125" style="24" customWidth="1"/>
    <col min="2" max="16384" width="12" style="24"/>
  </cols>
  <sheetData>
    <row r="1" spans="1:1" x14ac:dyDescent="0.2">
      <c r="A1" s="22" t="s">
        <v>28</v>
      </c>
    </row>
    <row r="2" spans="1:1" ht="11.25" customHeight="1" x14ac:dyDescent="0.2">
      <c r="A2" s="25" t="s">
        <v>38</v>
      </c>
    </row>
    <row r="3" spans="1:1" ht="33.75" x14ac:dyDescent="0.2">
      <c r="A3" s="25" t="s">
        <v>39</v>
      </c>
    </row>
    <row r="4" spans="1:1" x14ac:dyDescent="0.2">
      <c r="A4" s="25" t="s">
        <v>40</v>
      </c>
    </row>
    <row r="5" spans="1:1" ht="22.5" customHeight="1" x14ac:dyDescent="0.2">
      <c r="A5" s="25" t="s">
        <v>41</v>
      </c>
    </row>
    <row r="6" spans="1:1" ht="56.25" customHeight="1" x14ac:dyDescent="0.2">
      <c r="A6" s="25" t="s">
        <v>42</v>
      </c>
    </row>
    <row r="7" spans="1:1" ht="35.25" customHeight="1" x14ac:dyDescent="0.2">
      <c r="A7" s="25" t="s">
        <v>43</v>
      </c>
    </row>
    <row r="8" spans="1:1" ht="11.25" customHeight="1" x14ac:dyDescent="0.2">
      <c r="A8" s="25" t="s">
        <v>44</v>
      </c>
    </row>
    <row r="9" spans="1:1" ht="11.25" customHeight="1" x14ac:dyDescent="0.2">
      <c r="A9" s="25" t="s">
        <v>45</v>
      </c>
    </row>
    <row r="10" spans="1:1" x14ac:dyDescent="0.2">
      <c r="A10" s="25"/>
    </row>
    <row r="11" spans="1:1" x14ac:dyDescent="0.2">
      <c r="A11" s="23" t="s">
        <v>29</v>
      </c>
    </row>
    <row r="12" spans="1:1" ht="11.25" customHeight="1" x14ac:dyDescent="0.2">
      <c r="A12" s="25" t="s">
        <v>37</v>
      </c>
    </row>
    <row r="13" spans="1:1" ht="11.25" customHeight="1" x14ac:dyDescent="0.2">
      <c r="A13" s="25"/>
    </row>
    <row r="14" spans="1:1" ht="11.25" customHeight="1" x14ac:dyDescent="0.2">
      <c r="A14" s="23" t="s">
        <v>30</v>
      </c>
    </row>
    <row r="15" spans="1:1" ht="27.95" customHeight="1" x14ac:dyDescent="0.2">
      <c r="A15" s="26" t="s">
        <v>35</v>
      </c>
    </row>
    <row r="16" spans="1:1" ht="14.1" customHeight="1" x14ac:dyDescent="0.2">
      <c r="A16" s="26" t="s">
        <v>33</v>
      </c>
    </row>
    <row r="17" spans="1:1" x14ac:dyDescent="0.2">
      <c r="A17" s="25"/>
    </row>
  </sheetData>
  <sheetProtection algorithmName="SHA-512" hashValue="ca2Y1tnxwemJHcChrIwdg7jHrOtQIkVG47yDIKP1FPu+8gOl7R429pw6qmy/7RKP9Wy9KLUptXXhlACI/So4DQ==" saltValue="00GZUTsguAqeHb0I138Qt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EAI</vt:lpstr>
      <vt:lpstr>Instructivo_EAI</vt:lpstr>
      <vt:lpstr>CRI</vt:lpstr>
      <vt:lpstr>Instructivo_CRI</vt:lpstr>
      <vt:lpstr>CFF</vt:lpstr>
      <vt:lpstr>Instructivo_CFF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ADMINISTRACION</cp:lastModifiedBy>
  <cp:lastPrinted>2017-07-19T21:11:18Z</cp:lastPrinted>
  <dcterms:created xsi:type="dcterms:W3CDTF">2012-12-11T20:48:19Z</dcterms:created>
  <dcterms:modified xsi:type="dcterms:W3CDTF">2017-09-12T20:27:59Z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