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uenta Pública 2do. Trimestre 2017\"/>
    </mc:Choice>
  </mc:AlternateContent>
  <bookViews>
    <workbookView xWindow="0" yWindow="0" windowWidth="15090" windowHeight="5130"/>
  </bookViews>
  <sheets>
    <sheet name="EFE" sheetId="1" r:id="rId1"/>
    <sheet name="Instructivo_EFE" sheetId="3" r:id="rId2"/>
  </sheets>
  <externalReferences>
    <externalReference r:id="rId3"/>
    <externalReference r:id="rId4"/>
  </externalReference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C54" i="1" l="1"/>
  <c r="C51" i="1"/>
  <c r="C46" i="1"/>
  <c r="C45" i="1" s="1"/>
  <c r="C39" i="1"/>
  <c r="C35" i="1"/>
  <c r="C43" i="1" s="1"/>
  <c r="C19" i="1"/>
  <c r="C18" i="1"/>
  <c r="C17" i="1"/>
  <c r="C16" i="1" s="1"/>
  <c r="C15" i="1"/>
  <c r="C14" i="1"/>
  <c r="C13" i="1"/>
  <c r="C50" i="1" l="1"/>
  <c r="D50" i="1" l="1"/>
  <c r="D55" i="1" s="1"/>
  <c r="D45" i="1"/>
  <c r="D39" i="1"/>
  <c r="D35" i="1"/>
  <c r="D43" i="1" s="1"/>
  <c r="D16" i="1"/>
  <c r="D4" i="1"/>
  <c r="D33" i="1" s="1"/>
  <c r="D56" i="1" l="1"/>
  <c r="D58" i="1" s="1"/>
  <c r="C57" i="1" s="1"/>
  <c r="C4" i="1" l="1"/>
  <c r="C33" i="1" s="1"/>
  <c r="C55" i="1" l="1"/>
  <c r="C56" i="1" l="1"/>
  <c r="C58" i="1" s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<sst xmlns="http://schemas.openxmlformats.org/spreadsheetml/2006/main" count="90" uniqueCount="79">
  <si>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</si>
  <si>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</si>
  <si>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</si>
  <si>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</si>
  <si>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</si>
  <si>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</si>
  <si>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</si>
  <si>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</si>
  <si>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</si>
  <si>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</si>
  <si>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</si>
  <si>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</si>
  <si>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</si>
  <si>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</si>
  <si>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</si>
  <si>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</si>
  <si>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</si>
  <si>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</si>
  <si>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</si>
  <si>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</si>
  <si>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</si>
  <si>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</si>
  <si>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</si>
  <si>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</si>
  <si>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</si>
  <si>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</si>
  <si>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</si>
  <si>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</si>
  <si>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</si>
  <si>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</si>
  <si>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</si>
  <si>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</si>
  <si>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</si>
  <si>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</si>
  <si>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</si>
  <si>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</si>
  <si>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</si>
  <si>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</si>
  <si>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</si>
  <si>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</si>
  <si>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</si>
  <si>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</si>
  <si>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</si>
  <si>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</si>
  <si>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</si>
  <si>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</si>
  <si>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</si>
  <si>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</si>
  <si>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</si>
  <si>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</si>
  <si>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</si>
  <si>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</si>
  <si>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</si>
  <si>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</si>
  <si>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</si>
  <si>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</si>
  <si>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</si>
  <si>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</si>
  <si>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</si>
  <si>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</si>
  <si>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</si>
  <si>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</si>
  <si>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</si>
  <si>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</si>
  <si>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</si>
  <si>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</si>
  <si>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</si>
  <si>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</si>
  <si>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</si>
  <si>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</si>
  <si>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</si>
  <si>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</si>
  <si>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</si>
  <si>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</si>
  <si>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</si>
  <si>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</si>
  <si>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DIRECTORA GENERAL
MONICA MACIEL MENDEZ MORALES</t>
  </si>
  <si>
    <t>ENCARGADO DE CUENTA PUBLICA
 CPMF JORGE ENRIQUE HERRERA TOVAR</t>
  </si>
  <si>
    <t>INSTITUTO MUNICIPAL DE LAS MUJERES
ESTADO DE FLUJOS DE EFECTIVO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</si>
</sst>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2_EA_1702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14_ECSF_1702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Instructivo_EA"/>
    </sheetNames>
    <sheetDataSet>
      <sheetData sheetId="0">
        <row r="52">
          <cell r="C52">
            <v>3718240</v>
          </cell>
        </row>
        <row r="56">
          <cell r="C56">
            <v>4556239.2</v>
          </cell>
        </row>
        <row r="63">
          <cell r="C63">
            <v>25200</v>
          </cell>
        </row>
        <row r="87">
          <cell r="C87">
            <v>2988133.62</v>
          </cell>
        </row>
        <row r="94">
          <cell r="C94">
            <v>26319.58</v>
          </cell>
        </row>
        <row r="104">
          <cell r="C104">
            <v>337802.35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"/>
      <sheetName val="Instructivo_ECSF"/>
    </sheetNames>
    <sheetDataSet>
      <sheetData sheetId="0">
        <row r="13">
          <cell r="D13">
            <v>507622.6</v>
          </cell>
        </row>
        <row r="101">
          <cell r="D101">
            <v>24531.85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56" activePane="bottomLeft" state="frozen"/>
      <selection pane="bottomLeft" activeCell="B70" sqref="B70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78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8299679.2000000002</v>
      </c>
      <c r="D4" s="6">
        <f>SUM(D5:D15)</f>
        <v>9062089.0500000007</v>
      </c>
      <c r="E4" s="4"/>
    </row>
    <row r="5" spans="1:5" x14ac:dyDescent="0.2">
      <c r="A5" s="7">
        <v>4110</v>
      </c>
      <c r="B5" s="28" t="s">
        <v>5</v>
      </c>
      <c r="C5" s="8"/>
      <c r="D5" s="8"/>
      <c r="E5" s="4"/>
    </row>
    <row r="6" spans="1:5" x14ac:dyDescent="0.2">
      <c r="A6" s="9">
        <v>4120</v>
      </c>
      <c r="B6" s="29" t="s">
        <v>6</v>
      </c>
      <c r="C6" s="8"/>
      <c r="D6" s="8"/>
      <c r="E6" s="4"/>
    </row>
    <row r="7" spans="1:5" x14ac:dyDescent="0.2">
      <c r="A7" s="7">
        <v>4130</v>
      </c>
      <c r="B7" s="28" t="s">
        <v>7</v>
      </c>
      <c r="C7" s="8"/>
      <c r="D7" s="8"/>
      <c r="E7" s="4"/>
    </row>
    <row r="8" spans="1:5" x14ac:dyDescent="0.2">
      <c r="A8" s="7">
        <v>4140</v>
      </c>
      <c r="B8" s="28" t="s">
        <v>8</v>
      </c>
      <c r="C8" s="8"/>
      <c r="D8" s="8"/>
      <c r="E8" s="4"/>
    </row>
    <row r="9" spans="1:5" x14ac:dyDescent="0.2">
      <c r="A9" s="7">
        <v>4150</v>
      </c>
      <c r="B9" s="28" t="s">
        <v>9</v>
      </c>
      <c r="C9" s="8"/>
      <c r="D9" s="8"/>
      <c r="E9" s="4"/>
    </row>
    <row r="10" spans="1:5" x14ac:dyDescent="0.2">
      <c r="A10" s="7">
        <v>4160</v>
      </c>
      <c r="B10" s="28" t="s">
        <v>10</v>
      </c>
      <c r="C10" s="8"/>
      <c r="D10" s="8"/>
      <c r="E10" s="4"/>
    </row>
    <row r="11" spans="1:5" x14ac:dyDescent="0.2">
      <c r="A11" s="7">
        <v>4170</v>
      </c>
      <c r="B11" s="28" t="s">
        <v>11</v>
      </c>
      <c r="C11" s="8"/>
      <c r="D11" s="8"/>
      <c r="E11" s="4"/>
    </row>
    <row r="12" spans="1:5" ht="22.5" x14ac:dyDescent="0.2">
      <c r="A12" s="7">
        <v>4190</v>
      </c>
      <c r="B12" s="28" t="s">
        <v>54</v>
      </c>
      <c r="C12" s="8"/>
      <c r="D12" s="8"/>
      <c r="E12" s="4"/>
    </row>
    <row r="13" spans="1:5" x14ac:dyDescent="0.2">
      <c r="A13" s="7">
        <v>4210</v>
      </c>
      <c r="B13" s="28" t="s">
        <v>12</v>
      </c>
      <c r="C13" s="8">
        <f>+[1]EA!$C$52</f>
        <v>3718240</v>
      </c>
      <c r="D13" s="8">
        <v>2429595.0299999998</v>
      </c>
      <c r="E13" s="4"/>
    </row>
    <row r="14" spans="1:5" x14ac:dyDescent="0.2">
      <c r="A14" s="7">
        <v>4220</v>
      </c>
      <c r="B14" s="28" t="s">
        <v>13</v>
      </c>
      <c r="C14" s="8">
        <f>+[1]EA!$C$56</f>
        <v>4556239.2</v>
      </c>
      <c r="D14" s="8">
        <v>6589371.8799999999</v>
      </c>
      <c r="E14" s="4"/>
    </row>
    <row r="15" spans="1:5" x14ac:dyDescent="0.2">
      <c r="A15" s="16">
        <v>8001</v>
      </c>
      <c r="B15" s="29" t="s">
        <v>45</v>
      </c>
      <c r="C15" s="8">
        <f>+[1]EA!$C$63</f>
        <v>25200</v>
      </c>
      <c r="D15" s="8">
        <v>43122.14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3352255.5500000003</v>
      </c>
      <c r="D16" s="6">
        <f>SUM(D17:D32)</f>
        <v>8370226.9000000004</v>
      </c>
      <c r="E16" s="4"/>
    </row>
    <row r="17" spans="1:5" x14ac:dyDescent="0.2">
      <c r="A17" s="7">
        <v>5110</v>
      </c>
      <c r="B17" s="28" t="s">
        <v>15</v>
      </c>
      <c r="C17" s="8">
        <f>+[1]EA!$C$87</f>
        <v>2988133.62</v>
      </c>
      <c r="D17" s="8">
        <v>6745664.9100000001</v>
      </c>
      <c r="E17" s="4"/>
    </row>
    <row r="18" spans="1:5" x14ac:dyDescent="0.2">
      <c r="A18" s="7">
        <v>5120</v>
      </c>
      <c r="B18" s="28" t="s">
        <v>16</v>
      </c>
      <c r="C18" s="8">
        <f>+[1]EA!$C$94</f>
        <v>26319.58</v>
      </c>
      <c r="D18" s="8">
        <v>287551.51</v>
      </c>
      <c r="E18" s="4"/>
    </row>
    <row r="19" spans="1:5" x14ac:dyDescent="0.2">
      <c r="A19" s="7">
        <v>5130</v>
      </c>
      <c r="B19" s="28" t="s">
        <v>17</v>
      </c>
      <c r="C19" s="8">
        <f>+[1]EA!$C$104</f>
        <v>337802.35</v>
      </c>
      <c r="D19" s="8">
        <v>1337010.48</v>
      </c>
      <c r="E19" s="4"/>
    </row>
    <row r="20" spans="1:5" x14ac:dyDescent="0.2">
      <c r="A20" s="7">
        <v>5210</v>
      </c>
      <c r="B20" s="28" t="s">
        <v>18</v>
      </c>
      <c r="C20" s="8"/>
      <c r="D20" s="8"/>
      <c r="E20" s="4"/>
    </row>
    <row r="21" spans="1:5" x14ac:dyDescent="0.2">
      <c r="A21" s="7">
        <v>5220</v>
      </c>
      <c r="B21" s="28" t="s">
        <v>19</v>
      </c>
      <c r="C21" s="8"/>
      <c r="D21" s="8"/>
      <c r="E21" s="4"/>
    </row>
    <row r="22" spans="1:5" x14ac:dyDescent="0.2">
      <c r="A22" s="7">
        <v>5230</v>
      </c>
      <c r="B22" s="28" t="s">
        <v>20</v>
      </c>
      <c r="C22" s="8"/>
      <c r="D22" s="8"/>
      <c r="E22" s="4"/>
    </row>
    <row r="23" spans="1:5" x14ac:dyDescent="0.2">
      <c r="A23" s="7">
        <v>5240</v>
      </c>
      <c r="B23" s="28" t="s">
        <v>21</v>
      </c>
      <c r="C23" s="8"/>
      <c r="D23" s="8"/>
      <c r="E23" s="4"/>
    </row>
    <row r="24" spans="1:5" x14ac:dyDescent="0.2">
      <c r="A24" s="7">
        <v>5250</v>
      </c>
      <c r="B24" s="28" t="s">
        <v>22</v>
      </c>
      <c r="C24" s="8"/>
      <c r="D24" s="8"/>
      <c r="E24" s="4"/>
    </row>
    <row r="25" spans="1:5" x14ac:dyDescent="0.2">
      <c r="A25" s="7">
        <v>5260</v>
      </c>
      <c r="B25" s="28" t="s">
        <v>23</v>
      </c>
      <c r="C25" s="8"/>
      <c r="D25" s="8"/>
      <c r="E25" s="4"/>
    </row>
    <row r="26" spans="1:5" x14ac:dyDescent="0.2">
      <c r="A26" s="7">
        <v>5270</v>
      </c>
      <c r="B26" s="28" t="s">
        <v>24</v>
      </c>
      <c r="C26" s="8"/>
      <c r="D26" s="8"/>
      <c r="E26" s="4"/>
    </row>
    <row r="27" spans="1:5" x14ac:dyDescent="0.2">
      <c r="A27" s="7">
        <v>5280</v>
      </c>
      <c r="B27" s="28" t="s">
        <v>53</v>
      </c>
      <c r="C27" s="8"/>
      <c r="D27" s="8"/>
      <c r="E27" s="4"/>
    </row>
    <row r="28" spans="1:5" x14ac:dyDescent="0.2">
      <c r="A28" s="7">
        <v>5290</v>
      </c>
      <c r="B28" s="28" t="s">
        <v>25</v>
      </c>
      <c r="C28" s="8"/>
      <c r="D28" s="8"/>
      <c r="E28" s="4"/>
    </row>
    <row r="29" spans="1:5" x14ac:dyDescent="0.2">
      <c r="A29" s="7">
        <v>5310</v>
      </c>
      <c r="B29" s="28" t="s">
        <v>26</v>
      </c>
      <c r="C29" s="8"/>
      <c r="D29" s="8"/>
      <c r="E29" s="4"/>
    </row>
    <row r="30" spans="1:5" x14ac:dyDescent="0.2">
      <c r="A30" s="7">
        <v>5320</v>
      </c>
      <c r="B30" s="28" t="s">
        <v>27</v>
      </c>
      <c r="C30" s="8"/>
      <c r="D30" s="8"/>
      <c r="E30" s="4"/>
    </row>
    <row r="31" spans="1:5" x14ac:dyDescent="0.2">
      <c r="A31" s="7">
        <v>5330</v>
      </c>
      <c r="B31" s="28" t="s">
        <v>28</v>
      </c>
      <c r="C31" s="8"/>
      <c r="D31" s="8"/>
      <c r="E31" s="4"/>
    </row>
    <row r="32" spans="1:5" x14ac:dyDescent="0.2">
      <c r="A32" s="16">
        <v>8002</v>
      </c>
      <c r="B32" s="29" t="s">
        <v>49</v>
      </c>
      <c r="C32" s="8"/>
      <c r="D32" s="8"/>
      <c r="E32" s="4"/>
    </row>
    <row r="33" spans="1:5" x14ac:dyDescent="0.2">
      <c r="A33" s="16">
        <v>900003</v>
      </c>
      <c r="B33" s="18" t="s">
        <v>29</v>
      </c>
      <c r="C33" s="6">
        <f>+C4-C16</f>
        <v>4947423.6500000004</v>
      </c>
      <c r="D33" s="6">
        <f>+D4-D16</f>
        <v>691862.15000000037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/>
      <c r="D36" s="8"/>
      <c r="E36" s="4"/>
    </row>
    <row r="37" spans="1:5" x14ac:dyDescent="0.2">
      <c r="A37" s="16">
        <v>8004</v>
      </c>
      <c r="B37" s="29" t="s">
        <v>32</v>
      </c>
      <c r="C37" s="8"/>
      <c r="D37" s="8"/>
      <c r="E37" s="4"/>
    </row>
    <row r="38" spans="1:5" x14ac:dyDescent="0.2">
      <c r="A38" s="16">
        <v>8005</v>
      </c>
      <c r="B38" s="29" t="s">
        <v>50</v>
      </c>
      <c r="C38" s="8"/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0</v>
      </c>
      <c r="D39" s="6">
        <f>SUM(D40:D42)</f>
        <v>22154</v>
      </c>
      <c r="E39" s="4"/>
    </row>
    <row r="40" spans="1:5" x14ac:dyDescent="0.2">
      <c r="A40" s="30">
        <v>1230</v>
      </c>
      <c r="B40" s="29" t="s">
        <v>47</v>
      </c>
      <c r="C40" s="8"/>
      <c r="D40" s="8"/>
      <c r="E40" s="4" t="s">
        <v>31</v>
      </c>
    </row>
    <row r="41" spans="1:5" x14ac:dyDescent="0.2">
      <c r="A41" s="30" t="s">
        <v>55</v>
      </c>
      <c r="B41" s="29" t="s">
        <v>32</v>
      </c>
      <c r="C41" s="8"/>
      <c r="D41" s="8">
        <v>22154</v>
      </c>
      <c r="E41" s="4" t="s">
        <v>31</v>
      </c>
    </row>
    <row r="42" spans="1:5" x14ac:dyDescent="0.2">
      <c r="A42" s="16">
        <v>8006</v>
      </c>
      <c r="B42" s="29" t="s">
        <v>46</v>
      </c>
      <c r="C42" s="8"/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0</v>
      </c>
      <c r="D43" s="6">
        <f>+D35-D39</f>
        <v>-22154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54324.289999999986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v>0</v>
      </c>
      <c r="E46" s="4"/>
    </row>
    <row r="47" spans="1:5" x14ac:dyDescent="0.2">
      <c r="A47" s="30">
        <v>2233</v>
      </c>
      <c r="B47" s="29" t="s">
        <v>48</v>
      </c>
      <c r="C47" s="8"/>
      <c r="D47" s="8"/>
      <c r="E47" s="4"/>
    </row>
    <row r="48" spans="1:5" x14ac:dyDescent="0.2">
      <c r="A48" s="31">
        <v>2234</v>
      </c>
      <c r="B48" s="29" t="s">
        <v>43</v>
      </c>
      <c r="C48" s="8"/>
      <c r="D48" s="8"/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54324.289999999986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532154.44999999995</v>
      </c>
      <c r="D50" s="6">
        <f>+D51+D54</f>
        <v>315458.18999999994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v>0</v>
      </c>
      <c r="E51" s="4"/>
    </row>
    <row r="52" spans="1:5" x14ac:dyDescent="0.2">
      <c r="A52" s="30">
        <v>2131</v>
      </c>
      <c r="B52" s="29" t="s">
        <v>48</v>
      </c>
      <c r="C52" s="8"/>
      <c r="D52" s="8"/>
      <c r="E52" s="4"/>
    </row>
    <row r="53" spans="1:5" x14ac:dyDescent="0.2">
      <c r="A53" s="31">
        <v>2132</v>
      </c>
      <c r="B53" s="29" t="s">
        <v>43</v>
      </c>
      <c r="C53" s="8"/>
      <c r="D53" s="8"/>
      <c r="E53" s="4"/>
    </row>
    <row r="54" spans="1:5" x14ac:dyDescent="0.2">
      <c r="A54" s="16">
        <v>8009</v>
      </c>
      <c r="B54" s="29" t="s">
        <v>52</v>
      </c>
      <c r="C54" s="8">
        <f>+[2]ECSF!$D$13+[2]ECSF!$D$101</f>
        <v>532154.44999999995</v>
      </c>
      <c r="D54" s="8">
        <v>315458.18999999994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-532154.44999999995</v>
      </c>
      <c r="D55" s="6">
        <f>+D45-D50</f>
        <v>-261133.89999999997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4415269.2</v>
      </c>
      <c r="D56" s="6">
        <f>+D33+D43+D55</f>
        <v>408574.25000000041</v>
      </c>
      <c r="E56" s="4"/>
    </row>
    <row r="57" spans="1:5" x14ac:dyDescent="0.2">
      <c r="A57" s="16">
        <v>9000011</v>
      </c>
      <c r="B57" s="5" t="s">
        <v>37</v>
      </c>
      <c r="C57" s="6">
        <f>+D58</f>
        <v>1263918.630000005</v>
      </c>
      <c r="D57" s="6">
        <v>855344.38000000466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5679187.8300000057</v>
      </c>
      <c r="D58" s="12">
        <f>+D56+D57</f>
        <v>1263918.630000005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45" x14ac:dyDescent="0.2">
      <c r="A65" s="35"/>
      <c r="B65" s="39" t="s">
        <v>76</v>
      </c>
      <c r="C65" s="40"/>
      <c r="D65" s="39" t="s">
        <v>77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5" orientation="portrait" r:id="rId1"/>
  <ignoredErrors>
    <ignoredError sqref="C4:C12 C58 C55:C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2017-07-19T20:55:00Z</cp:lastPrinted>
  <dcterms:created xsi:type="dcterms:W3CDTF">2012-12-11T20:31:36Z</dcterms:created>
  <dcterms:modified xsi:type="dcterms:W3CDTF">2017-07-19T20:55:02Z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