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10" i="1"/>
  <c r="G9" i="1"/>
  <c r="G8" i="1"/>
  <c r="G5" i="1" s="1"/>
  <c r="G7" i="1"/>
  <c r="G6" i="1"/>
  <c r="F5" i="1"/>
  <c r="F4" i="1" s="1"/>
  <c r="E5" i="1"/>
  <c r="D5" i="1"/>
  <c r="C5" i="1"/>
  <c r="C4" i="1" s="1"/>
  <c r="C154" i="1" s="1"/>
  <c r="B5" i="1"/>
  <c r="B4" i="1" s="1"/>
  <c r="D4" i="1" l="1"/>
  <c r="D154" i="1" s="1"/>
  <c r="G4" i="1"/>
  <c r="E4" i="1"/>
  <c r="E154" i="1" s="1"/>
  <c r="B154" i="1"/>
  <c r="F154" i="1"/>
  <c r="G79" i="1"/>
  <c r="G26" i="2"/>
  <c r="G5" i="3"/>
  <c r="G79" i="3" s="1"/>
  <c r="C27" i="4"/>
  <c r="D42" i="3"/>
  <c r="G42" i="3" s="1"/>
  <c r="G11" i="4"/>
  <c r="G4" i="4" s="1"/>
  <c r="G27" i="4" s="1"/>
  <c r="G154" i="1" l="1"/>
  <c r="D79" i="3"/>
</calcChain>
</file>

<file path=xl/sharedStrings.xml><?xml version="1.0" encoding="utf-8"?>
<sst xmlns="http://schemas.openxmlformats.org/spreadsheetml/2006/main" count="317" uniqueCount="158">
  <si>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</si>
  <si>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</si>
  <si>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</si>
  <si>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</si>
  <si>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</si>
  <si>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</si>
  <si>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</si>
  <si>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</si>
  <si>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</si>
  <si>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</si>
  <si>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</si>
  <si>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</si>
  <si>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</si>
  <si>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</si>
  <si>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</si>
  <si>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</si>
  <si>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</si>
  <si>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</si>
  <si>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</si>
  <si>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</si>
  <si>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</si>
  <si>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</si>
  <si>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</si>
  <si>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</si>
  <si>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</si>
  <si>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</si>
  <si>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</si>
  <si>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</si>
  <si>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</si>
  <si>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</si>
  <si>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</si>
  <si>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</si>
  <si>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</si>
  <si>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</si>
  <si>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</si>
  <si>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</si>
  <si>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</si>
  <si>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</si>
  <si>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</si>
  <si>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</si>
  <si>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</si>
  <si>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</si>
  <si>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</si>
  <si>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</si>
  <si>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</si>
  <si>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</si>
  <si>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</si>
  <si>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</si>
  <si>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</si>
  <si>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</si>
  <si>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</si>
  <si>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</si>
  <si>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</si>
  <si>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</si>
  <si>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</si>
  <si>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</si>
  <si>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</si>
  <si>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</si>
  <si>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</si>
  <si>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</si>
  <si>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</si>
  <si>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</si>
  <si>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</si>
  <si>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</si>
  <si>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</si>
  <si>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</si>
  <si>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</si>
  <si>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</si>
  <si>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</si>
  <si>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</si>
  <si>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</si>
  <si>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</si>
  <si>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</si>
  <si>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</si>
  <si>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</si>
  <si>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</si>
  <si>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</si>
  <si>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</si>
  <si>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</si>
  <si>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</si>
  <si>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</si>
  <si>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</si>
  <si>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</si>
  <si>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</si>
  <si>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</si>
  <si>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</si>
  <si>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</si>
  <si>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</si>
  <si>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</si>
  <si>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</si>
  <si>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</si>
  <si>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</si>
  <si>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</si>
  <si>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</si>
  <si>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</si>
  <si>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</si>
  <si>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</si>
  <si>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</si>
  <si>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</si>
  <si>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</si>
  <si>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</si>
  <si>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</si>
  <si>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</si>
  <si>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</si>
  <si>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</si>
  <si>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</si>
  <si>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</si>
  <si>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</si>
  <si>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</si>
  <si>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</si>
  <si>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</si>
  <si>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</si>
  <si>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</si>
  <si>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</si>
  <si>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</si>
  <si>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</si>
  <si>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</si>
  <si>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</si>
  <si>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</si>
  <si>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</si>
  <si>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</si>
  <si>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</si>
  <si>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</si>
  <si>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</si>
  <si>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</si>
  <si>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</si>
  <si>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</si>
  <si>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</si>
  <si>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</si>
  <si>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</si>
  <si>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</si>
  <si>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</si>
  <si>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</si>
  <si>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</si>
  <si>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</si>
  <si>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</si>
  <si>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</si>
  <si>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</si>
  <si>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</si>
  <si>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</si>
  <si>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</si>
  <si>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</si>
  <si>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</si>
  <si>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</si>
  <si>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</si>
  <si>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</si>
  <si>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</si>
  <si>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</si>
  <si>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</si>
  <si>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LAS MUJERES
 Estado Analítico del Ejercicio del Presupuesto de Egresos Detallado - LDF
Clasificación por Objeto del Gasto (Capítulo y Concepto)
Del 1 de enero al 31 de Marzo de 2017 (b)
(PESOS)</t>
  </si>
  <si>
    <t>INSTITUTO MUNICIPAL DE LAS MUJERES (a)
Estado Analítico del Ejercicio del Presupuesto de Egresos Detallado - LDF
Clasificación Administrativa
Del 1 de enero al 31 de Marzo de 2017 (b)
(PESOS)</t>
  </si>
  <si>
    <t>INSTITUTO MUNICIPAL DE LAS MUJERES(a)
Estado Analítico del Ejercicio del Presupuesto de Egresos Detallado - LDF
Clasificación Funcional (Finalidad y Función)
Del 1 de enero Al 31 de Marzo de 2017 (b)
(PESOS)</t>
  </si>
  <si>
    <t>INSTITUTO MUNICIPAL DE LAS MUJERES (a)
Estado Analítico del Ejercicio del Presupuesto de Egresos Detallado - LDF
Clasificación de Servicios Personales por Categoría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</si>
  <si>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</si>
  <si>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</si>
  <si>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</si>
  <si>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</si>
  <si>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A. INTITUTO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</si>
</sst>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topLeftCell="A57" workbookViewId="0">
      <selection activeCell="A57" sqref="A57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149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8320215.1999363974</v>
      </c>
      <c r="C4" s="7">
        <f t="shared" ref="C4:G4" si="0">C5+C13+C23+C33+C43+C53+C57+C66+C70</f>
        <v>560000.00288059469</v>
      </c>
      <c r="D4" s="7">
        <f t="shared" si="0"/>
        <v>8871215.202816993</v>
      </c>
      <c r="E4" s="7">
        <f t="shared" si="0"/>
        <v>1362808.27</v>
      </c>
      <c r="F4" s="7">
        <f t="shared" si="0"/>
        <v>1340397.6299999999</v>
      </c>
      <c r="G4" s="7">
        <f t="shared" si="0"/>
        <v>7508406.9328169916</v>
      </c>
    </row>
    <row r="5" spans="1:7">
      <c r="A5" s="8" t="s">
        <v>9</v>
      </c>
      <c r="B5" s="9">
        <f>SUM(B6:B12)</f>
        <v>7091647.7009373121</v>
      </c>
      <c r="C5" s="9">
        <f t="shared" ref="C5:G5" si="1">SUM(C6:C12)</f>
        <v>500000</v>
      </c>
      <c r="D5" s="9">
        <f t="shared" si="1"/>
        <v>7591647.7009373121</v>
      </c>
      <c r="E5" s="9">
        <f t="shared" si="1"/>
        <v>1159802.57</v>
      </c>
      <c r="F5" s="9">
        <f t="shared" si="1"/>
        <v>1137391.93</v>
      </c>
      <c r="G5" s="9">
        <f t="shared" si="1"/>
        <v>6431845.1309373118</v>
      </c>
    </row>
    <row r="6" spans="1:7">
      <c r="A6" s="10" t="s">
        <v>10</v>
      </c>
      <c r="B6" s="11">
        <v>2971351.8739840002</v>
      </c>
      <c r="C6" s="11">
        <v>-40000</v>
      </c>
      <c r="D6" s="11">
        <v>2931351.8739840002</v>
      </c>
      <c r="E6" s="11">
        <v>735399.71</v>
      </c>
      <c r="F6" s="11">
        <v>735399.71</v>
      </c>
      <c r="G6" s="11">
        <f>D6-E6</f>
        <v>2195952.1639840002</v>
      </c>
    </row>
    <row r="7" spans="1:7">
      <c r="A7" s="10" t="s">
        <v>11</v>
      </c>
      <c r="B7" s="11">
        <v>2106000</v>
      </c>
      <c r="C7" s="11">
        <v>500000</v>
      </c>
      <c r="D7" s="11">
        <v>2606000</v>
      </c>
      <c r="E7" s="11">
        <v>4500</v>
      </c>
      <c r="F7" s="11">
        <v>4500</v>
      </c>
      <c r="G7" s="11">
        <f t="shared" ref="G7:G70" si="2">D7-E7</f>
        <v>2601500</v>
      </c>
    </row>
    <row r="8" spans="1:7">
      <c r="A8" s="10" t="s">
        <v>12</v>
      </c>
      <c r="B8" s="11">
        <v>522999.99999999994</v>
      </c>
      <c r="C8" s="11">
        <v>18000</v>
      </c>
      <c r="D8" s="11">
        <v>540999.99999999988</v>
      </c>
      <c r="E8" s="11">
        <v>25929.94</v>
      </c>
      <c r="F8" s="11">
        <v>25929.94</v>
      </c>
      <c r="G8" s="11">
        <f t="shared" si="2"/>
        <v>515070.05999999988</v>
      </c>
    </row>
    <row r="9" spans="1:7">
      <c r="A9" s="10" t="s">
        <v>13</v>
      </c>
      <c r="B9" s="11">
        <v>699600</v>
      </c>
      <c r="C9" s="11">
        <v>-9000</v>
      </c>
      <c r="D9" s="11">
        <v>690600</v>
      </c>
      <c r="E9" s="11">
        <v>149656.83000000002</v>
      </c>
      <c r="F9" s="11">
        <v>149656.83000000002</v>
      </c>
      <c r="G9" s="11">
        <f t="shared" si="2"/>
        <v>540943.16999999993</v>
      </c>
    </row>
    <row r="10" spans="1:7">
      <c r="A10" s="10" t="s">
        <v>14</v>
      </c>
      <c r="B10" s="11">
        <v>791695.82695331203</v>
      </c>
      <c r="C10" s="11">
        <v>31000</v>
      </c>
      <c r="D10" s="11">
        <v>822695.82695331203</v>
      </c>
      <c r="E10" s="11">
        <v>244316.09000000003</v>
      </c>
      <c r="F10" s="11">
        <v>221905.45</v>
      </c>
      <c r="G10" s="11">
        <f t="shared" si="2"/>
        <v>578379.73695331207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173000</v>
      </c>
      <c r="C13" s="9">
        <f t="shared" ref="C13:F13" si="3">SUM(C14:C22)</f>
        <v>0</v>
      </c>
      <c r="D13" s="9">
        <f t="shared" si="3"/>
        <v>164000</v>
      </c>
      <c r="E13" s="9">
        <f t="shared" si="3"/>
        <v>6906</v>
      </c>
      <c r="F13" s="9">
        <f t="shared" si="3"/>
        <v>6906</v>
      </c>
      <c r="G13" s="9">
        <f t="shared" si="2"/>
        <v>157094</v>
      </c>
    </row>
    <row r="14" spans="1:7">
      <c r="A14" s="10" t="s">
        <v>18</v>
      </c>
      <c r="B14" s="11">
        <v>89000</v>
      </c>
      <c r="C14" s="11">
        <v>0</v>
      </c>
      <c r="D14" s="11">
        <v>89000</v>
      </c>
      <c r="E14" s="11">
        <v>1906</v>
      </c>
      <c r="F14" s="11">
        <v>1906</v>
      </c>
      <c r="G14" s="11">
        <f t="shared" si="2"/>
        <v>87094</v>
      </c>
    </row>
    <row r="15" spans="1:7">
      <c r="A15" s="10" t="s">
        <v>19</v>
      </c>
      <c r="B15" s="11">
        <v>19500</v>
      </c>
      <c r="C15" s="11">
        <v>0</v>
      </c>
      <c r="D15" s="11">
        <v>19500</v>
      </c>
      <c r="E15" s="11">
        <v>0</v>
      </c>
      <c r="F15" s="11">
        <v>0</v>
      </c>
      <c r="G15" s="11">
        <f t="shared" si="2"/>
        <v>19500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>
        <v>13500</v>
      </c>
      <c r="C17" s="11">
        <v>0</v>
      </c>
      <c r="D17" s="11">
        <v>4500</v>
      </c>
      <c r="E17" s="11">
        <v>0</v>
      </c>
      <c r="F17" s="11">
        <v>0</v>
      </c>
      <c r="G17" s="11">
        <f t="shared" si="2"/>
        <v>4500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>
        <v>51000</v>
      </c>
      <c r="C19" s="11">
        <v>0</v>
      </c>
      <c r="D19" s="11">
        <v>51000</v>
      </c>
      <c r="E19" s="11">
        <v>5000</v>
      </c>
      <c r="F19" s="11">
        <v>5000</v>
      </c>
      <c r="G19" s="11">
        <f t="shared" si="2"/>
        <v>46000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1055567.4989990853</v>
      </c>
      <c r="C23" s="9">
        <f t="shared" ref="C23:F23" si="4">SUM(C24:C32)</f>
        <v>60000.00288059473</v>
      </c>
      <c r="D23" s="9">
        <f t="shared" si="4"/>
        <v>1115567.50187968</v>
      </c>
      <c r="E23" s="9">
        <f t="shared" si="4"/>
        <v>196099.7</v>
      </c>
      <c r="F23" s="9">
        <f t="shared" si="4"/>
        <v>196099.7</v>
      </c>
      <c r="G23" s="9">
        <f t="shared" si="2"/>
        <v>919467.80187968002</v>
      </c>
    </row>
    <row r="24" spans="1:7">
      <c r="A24" s="10" t="s">
        <v>28</v>
      </c>
      <c r="B24" s="11">
        <v>107800</v>
      </c>
      <c r="C24" s="11">
        <v>-1000</v>
      </c>
      <c r="D24" s="11">
        <v>106800</v>
      </c>
      <c r="E24" s="11">
        <v>16304.880000000001</v>
      </c>
      <c r="F24" s="11">
        <v>16304.880000000001</v>
      </c>
      <c r="G24" s="11">
        <f t="shared" si="2"/>
        <v>90495.12</v>
      </c>
    </row>
    <row r="25" spans="1:7">
      <c r="A25" s="10" t="s">
        <v>29</v>
      </c>
      <c r="B25" s="11">
        <v>35000</v>
      </c>
      <c r="C25" s="11">
        <v>0</v>
      </c>
      <c r="D25" s="11">
        <v>35000</v>
      </c>
      <c r="E25" s="11">
        <v>1044</v>
      </c>
      <c r="F25" s="11">
        <v>1044</v>
      </c>
      <c r="G25" s="11">
        <f t="shared" si="2"/>
        <v>33956</v>
      </c>
    </row>
    <row r="26" spans="1:7">
      <c r="A26" s="10" t="s">
        <v>30</v>
      </c>
      <c r="B26" s="11">
        <v>409400</v>
      </c>
      <c r="C26" s="11">
        <v>-1000</v>
      </c>
      <c r="D26" s="11">
        <v>408400</v>
      </c>
      <c r="E26" s="11">
        <v>87232.92</v>
      </c>
      <c r="F26" s="11">
        <v>87232.92</v>
      </c>
      <c r="G26" s="11">
        <f t="shared" si="2"/>
        <v>321167.08</v>
      </c>
    </row>
    <row r="27" spans="1:7">
      <c r="A27" s="10" t="s">
        <v>31</v>
      </c>
      <c r="B27" s="11">
        <v>33000</v>
      </c>
      <c r="C27" s="11">
        <v>0</v>
      </c>
      <c r="D27" s="11">
        <v>33000</v>
      </c>
      <c r="E27" s="11">
        <v>19523.300000000003</v>
      </c>
      <c r="F27" s="11">
        <v>19523.300000000003</v>
      </c>
      <c r="G27" s="11">
        <f t="shared" si="2"/>
        <v>13476.699999999997</v>
      </c>
    </row>
    <row r="28" spans="1:7">
      <c r="A28" s="10" t="s">
        <v>32</v>
      </c>
      <c r="B28" s="11">
        <v>84500</v>
      </c>
      <c r="C28" s="11">
        <v>-4000</v>
      </c>
      <c r="D28" s="11">
        <v>80500</v>
      </c>
      <c r="E28" s="11">
        <v>9636</v>
      </c>
      <c r="F28" s="11">
        <v>9636</v>
      </c>
      <c r="G28" s="11">
        <f t="shared" si="2"/>
        <v>70864</v>
      </c>
    </row>
    <row r="29" spans="1:7">
      <c r="A29" s="10" t="s">
        <v>33</v>
      </c>
      <c r="B29" s="11">
        <v>166293.06</v>
      </c>
      <c r="C29" s="11">
        <v>7000</v>
      </c>
      <c r="D29" s="11">
        <v>173293.06</v>
      </c>
      <c r="E29" s="11">
        <v>16300.32</v>
      </c>
      <c r="F29" s="11">
        <v>16300.32</v>
      </c>
      <c r="G29" s="11">
        <f t="shared" si="2"/>
        <v>156992.74</v>
      </c>
    </row>
    <row r="30" spans="1:7">
      <c r="A30" s="10" t="s">
        <v>34</v>
      </c>
      <c r="B30" s="11">
        <v>18000</v>
      </c>
      <c r="C30" s="11">
        <v>60000</v>
      </c>
      <c r="D30" s="11">
        <v>78000</v>
      </c>
      <c r="E30" s="11">
        <v>24795</v>
      </c>
      <c r="F30" s="11">
        <v>24795</v>
      </c>
      <c r="G30" s="11">
        <f t="shared" si="2"/>
        <v>53205</v>
      </c>
    </row>
    <row r="31" spans="1:7">
      <c r="A31" s="10" t="s">
        <v>35</v>
      </c>
      <c r="B31" s="11">
        <v>131000</v>
      </c>
      <c r="C31" s="11">
        <v>-3000</v>
      </c>
      <c r="D31" s="11">
        <v>128000</v>
      </c>
      <c r="E31" s="11">
        <v>5038</v>
      </c>
      <c r="F31" s="11">
        <v>5038</v>
      </c>
      <c r="G31" s="11">
        <f t="shared" si="2"/>
        <v>122962</v>
      </c>
    </row>
    <row r="32" spans="1:7">
      <c r="A32" s="10" t="s">
        <v>36</v>
      </c>
      <c r="B32" s="11">
        <v>70574.438999085265</v>
      </c>
      <c r="C32" s="11">
        <v>2000.0028805947275</v>
      </c>
      <c r="D32" s="11">
        <v>72574.441879679987</v>
      </c>
      <c r="E32" s="11">
        <v>16225.28</v>
      </c>
      <c r="F32" s="11">
        <v>16225.28</v>
      </c>
      <c r="G32" s="11">
        <f t="shared" si="2"/>
        <v>56349.161879679988</v>
      </c>
    </row>
    <row r="33" spans="1:7">
      <c r="A33" s="8" t="s">
        <v>37</v>
      </c>
      <c r="B33" s="9">
        <f>SUM(B34:B42)</f>
        <v>0</v>
      </c>
      <c r="C33" s="9">
        <f>SUM(C34:C42)</f>
        <v>0</v>
      </c>
      <c r="D33" s="9">
        <f>SUM(D34:D42)</f>
        <v>0</v>
      </c>
      <c r="E33" s="9">
        <f>SUM(E34:E42)</f>
        <v>0</v>
      </c>
      <c r="F33" s="9">
        <f>SUM(F34:F42)</f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5">SUM(C44:C52)</f>
        <v>0</v>
      </c>
      <c r="D43" s="9">
        <f t="shared" si="5"/>
        <v>0</v>
      </c>
      <c r="E43" s="9">
        <f t="shared" si="5"/>
        <v>0</v>
      </c>
      <c r="F43" s="9">
        <f t="shared" si="5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8320215.1999363974</v>
      </c>
      <c r="C154" s="13">
        <f t="shared" ref="C154:G154" si="23">C4+C79</f>
        <v>560000.00288059469</v>
      </c>
      <c r="D154" s="13">
        <f t="shared" si="23"/>
        <v>8871215.202816993</v>
      </c>
      <c r="E154" s="13">
        <f t="shared" si="23"/>
        <v>1362808.27</v>
      </c>
      <c r="F154" s="13">
        <f t="shared" si="23"/>
        <v>1340397.6299999999</v>
      </c>
      <c r="G154" s="13">
        <f t="shared" si="23"/>
        <v>7508406.9328169916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45" t="s">
        <v>153</v>
      </c>
      <c r="B159" s="46"/>
      <c r="C159" s="46"/>
      <c r="D159" s="47"/>
    </row>
    <row r="160" spans="1:7">
      <c r="A160" s="48"/>
      <c r="B160" s="46"/>
      <c r="C160" s="46"/>
      <c r="D160" s="47"/>
    </row>
    <row r="161" spans="1:4">
      <c r="A161" s="49"/>
      <c r="B161" s="50"/>
      <c r="C161" s="49"/>
      <c r="D161" s="49"/>
    </row>
    <row r="162" spans="1:4">
      <c r="A162" s="51"/>
      <c r="B162" s="49"/>
      <c r="C162" s="49"/>
      <c r="D162" s="49"/>
    </row>
    <row r="163" spans="1:4">
      <c r="A163" s="49" t="s">
        <v>154</v>
      </c>
      <c r="B163" s="49"/>
      <c r="C163" s="51"/>
      <c r="D163" s="51"/>
    </row>
    <row r="164" spans="1:4" ht="22.5">
      <c r="A164" s="52" t="s">
        <v>155</v>
      </c>
      <c r="B164" s="52"/>
      <c r="C164" s="53"/>
      <c r="D164" s="52"/>
    </row>
    <row r="168" spans="1:4">
      <c r="A168" s="51" t="s">
        <v>154</v>
      </c>
    </row>
    <row r="169" spans="1:4" ht="22.5">
      <c r="A169" s="52" t="s">
        <v>156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6" sqref="A6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150</v>
      </c>
      <c r="B1" s="59"/>
      <c r="C1" s="59"/>
      <c r="D1" s="59"/>
      <c r="E1" s="59"/>
      <c r="F1" s="59"/>
      <c r="G1" s="60"/>
    </row>
    <row r="2" spans="1:7">
      <c r="A2" s="20"/>
      <c r="B2" s="61" t="s">
        <v>0</v>
      </c>
      <c r="C2" s="61"/>
      <c r="D2" s="61"/>
      <c r="E2" s="61"/>
      <c r="F2" s="61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8311215.1999363974</v>
      </c>
      <c r="C5" s="13">
        <f t="shared" ref="C5:G5" si="0">SUM(C6:C13)</f>
        <v>560000.00288059469</v>
      </c>
      <c r="D5" s="13">
        <f t="shared" si="0"/>
        <v>8871215.202816993</v>
      </c>
      <c r="E5" s="13">
        <f t="shared" si="0"/>
        <v>1362808.2699999998</v>
      </c>
      <c r="F5" s="13">
        <f t="shared" si="0"/>
        <v>1340397.6299999997</v>
      </c>
      <c r="G5" s="13">
        <f t="shared" si="0"/>
        <v>7508406.9328169925</v>
      </c>
    </row>
    <row r="6" spans="1:7">
      <c r="A6" s="26" t="s">
        <v>157</v>
      </c>
      <c r="B6" s="16">
        <v>8311215.1999363974</v>
      </c>
      <c r="C6" s="16">
        <v>560000.00288059469</v>
      </c>
      <c r="D6" s="16">
        <v>8871215.202816993</v>
      </c>
      <c r="E6" s="16">
        <v>1362808.2699999998</v>
      </c>
      <c r="F6" s="16">
        <v>1340397.6299999997</v>
      </c>
      <c r="G6" s="16">
        <v>7508406.9328169925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8311215.1999363974</v>
      </c>
      <c r="C26" s="13">
        <f t="shared" ref="C26:G26" si="4">C5+C16</f>
        <v>560000.00288059469</v>
      </c>
      <c r="D26" s="13">
        <f t="shared" si="4"/>
        <v>8871215.202816993</v>
      </c>
      <c r="E26" s="13">
        <f t="shared" si="4"/>
        <v>1362808.2699999998</v>
      </c>
      <c r="F26" s="13">
        <f t="shared" si="4"/>
        <v>1340397.6299999997</v>
      </c>
      <c r="G26" s="13">
        <f t="shared" si="4"/>
        <v>7508406.9328169925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31" spans="1:7">
      <c r="A31" s="45" t="s">
        <v>153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154</v>
      </c>
      <c r="B35" s="49"/>
      <c r="C35" s="51"/>
      <c r="D35" s="51"/>
    </row>
    <row r="36" spans="1:4" ht="22.5">
      <c r="A36" s="52" t="s">
        <v>155</v>
      </c>
      <c r="B36" s="52"/>
      <c r="C36" s="53"/>
      <c r="D36" s="52"/>
    </row>
    <row r="39" spans="1:4">
      <c r="A39" s="51" t="s">
        <v>154</v>
      </c>
    </row>
    <row r="40" spans="1:4" ht="22.5">
      <c r="A40" s="52" t="s">
        <v>156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opLeftCell="A67" workbookViewId="0">
      <selection activeCell="D88" sqref="D88:E9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8" t="s">
        <v>151</v>
      </c>
      <c r="B1" s="62"/>
      <c r="C1" s="62"/>
      <c r="D1" s="62"/>
      <c r="E1" s="62"/>
      <c r="F1" s="62"/>
      <c r="G1" s="63"/>
    </row>
    <row r="2" spans="1:7" ht="12" customHeight="1">
      <c r="A2" s="30"/>
      <c r="B2" s="61" t="s">
        <v>0</v>
      </c>
      <c r="C2" s="61"/>
      <c r="D2" s="61"/>
      <c r="E2" s="61"/>
      <c r="F2" s="61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8311215.1999363974</v>
      </c>
      <c r="C5" s="13">
        <f t="shared" ref="C5:G5" si="0">C6+C16+C25+C36</f>
        <v>560000.00288059469</v>
      </c>
      <c r="D5" s="13">
        <f t="shared" si="0"/>
        <v>8871215.202816993</v>
      </c>
      <c r="E5" s="13">
        <f t="shared" si="0"/>
        <v>1362808.2699999998</v>
      </c>
      <c r="F5" s="13">
        <f t="shared" si="0"/>
        <v>1340397.6299999997</v>
      </c>
      <c r="G5" s="13">
        <f t="shared" si="0"/>
        <v>7508406.9328169934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8311215.1999363974</v>
      </c>
      <c r="C16" s="13">
        <f t="shared" ref="C16:F16" si="3">SUM(C17:C23)</f>
        <v>560000.00288059469</v>
      </c>
      <c r="D16" s="13">
        <f t="shared" si="3"/>
        <v>8871215.202816993</v>
      </c>
      <c r="E16" s="13">
        <f t="shared" si="3"/>
        <v>1362808.2699999998</v>
      </c>
      <c r="F16" s="13">
        <f t="shared" si="3"/>
        <v>1340397.6299999997</v>
      </c>
      <c r="G16" s="13">
        <f t="shared" si="2"/>
        <v>7508406.9328169934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>
        <v>8311215.1999363974</v>
      </c>
      <c r="C23" s="16">
        <v>560000.00288059469</v>
      </c>
      <c r="D23" s="16">
        <v>8871215.202816993</v>
      </c>
      <c r="E23" s="16">
        <v>1362808.2699999998</v>
      </c>
      <c r="F23" s="16">
        <v>1340397.6299999997</v>
      </c>
      <c r="G23" s="16">
        <v>7508406.9328169925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8311215.1999363974</v>
      </c>
      <c r="C79" s="13">
        <f t="shared" ref="C79:G79" si="12">C5+C42</f>
        <v>560000.00288059469</v>
      </c>
      <c r="D79" s="13">
        <f t="shared" si="12"/>
        <v>8871215.202816993</v>
      </c>
      <c r="E79" s="13">
        <f t="shared" si="12"/>
        <v>1362808.2699999998</v>
      </c>
      <c r="F79" s="13">
        <f t="shared" si="12"/>
        <v>1340397.6299999997</v>
      </c>
      <c r="G79" s="13">
        <f t="shared" si="12"/>
        <v>7508406.9328169934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4" spans="1:4">
      <c r="A84" s="45" t="s">
        <v>153</v>
      </c>
      <c r="B84" s="46"/>
      <c r="C84" s="46"/>
      <c r="D84" s="47"/>
    </row>
    <row r="85" spans="1:4">
      <c r="A85" s="48"/>
      <c r="B85" s="46"/>
      <c r="C85" s="46"/>
      <c r="D85" s="47"/>
    </row>
    <row r="86" spans="1:4">
      <c r="A86" s="49"/>
      <c r="B86" s="50"/>
      <c r="C86" s="49"/>
      <c r="D86" s="49"/>
    </row>
    <row r="87" spans="1:4">
      <c r="A87" s="51"/>
      <c r="B87" s="49"/>
      <c r="C87" s="49"/>
      <c r="D87" s="49"/>
    </row>
    <row r="88" spans="1:4">
      <c r="A88" s="49" t="s">
        <v>154</v>
      </c>
      <c r="B88" s="49"/>
      <c r="C88" s="51"/>
      <c r="D88" s="51"/>
    </row>
    <row r="89" spans="1:4" ht="22.5">
      <c r="A89" s="52" t="s">
        <v>155</v>
      </c>
      <c r="B89" s="52"/>
      <c r="C89" s="53"/>
      <c r="D89" s="52"/>
    </row>
    <row r="93" spans="1:4">
      <c r="A93" s="51" t="s">
        <v>154</v>
      </c>
    </row>
    <row r="94" spans="1:4" ht="22.5">
      <c r="A94" s="52" t="s">
        <v>156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F6" sqref="F6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152</v>
      </c>
      <c r="B1" s="62"/>
      <c r="C1" s="62"/>
      <c r="D1" s="62"/>
      <c r="E1" s="62"/>
      <c r="F1" s="62"/>
      <c r="G1" s="63"/>
    </row>
    <row r="2" spans="1:7">
      <c r="A2" s="30"/>
      <c r="B2" s="61" t="s">
        <v>0</v>
      </c>
      <c r="C2" s="61"/>
      <c r="D2" s="61"/>
      <c r="E2" s="61"/>
      <c r="F2" s="61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7091647.7009373121</v>
      </c>
      <c r="C4" s="39">
        <f t="shared" ref="C4:G4" si="0">C5+C6+C7+C10+C11+C14</f>
        <v>500000</v>
      </c>
      <c r="D4" s="39">
        <f t="shared" si="0"/>
        <v>7591647.7009373121</v>
      </c>
      <c r="E4" s="39">
        <f t="shared" si="0"/>
        <v>1159802.57</v>
      </c>
      <c r="F4" s="39">
        <f t="shared" si="0"/>
        <v>1137391.93</v>
      </c>
      <c r="G4" s="39">
        <f t="shared" si="0"/>
        <v>6431845.1309373118</v>
      </c>
    </row>
    <row r="5" spans="1:7">
      <c r="A5" s="40" t="s">
        <v>136</v>
      </c>
      <c r="B5" s="13">
        <v>7091647.7009373121</v>
      </c>
      <c r="C5" s="13">
        <v>500000</v>
      </c>
      <c r="D5" s="13">
        <v>7591647.7009373121</v>
      </c>
      <c r="E5" s="13">
        <v>1159802.57</v>
      </c>
      <c r="F5" s="13">
        <v>1137391.93</v>
      </c>
      <c r="G5" s="13">
        <v>6431845.1309373118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7091647.7009373121</v>
      </c>
      <c r="C27" s="13">
        <f t="shared" ref="C27:G27" si="8">C4+C16</f>
        <v>500000</v>
      </c>
      <c r="D27" s="13">
        <f t="shared" si="8"/>
        <v>7591647.7009373121</v>
      </c>
      <c r="E27" s="13">
        <f t="shared" si="8"/>
        <v>1159802.57</v>
      </c>
      <c r="F27" s="13">
        <f t="shared" si="8"/>
        <v>1137391.93</v>
      </c>
      <c r="G27" s="13">
        <f t="shared" si="8"/>
        <v>6431845.1309373118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>
      <c r="A31" s="45" t="s">
        <v>153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154</v>
      </c>
      <c r="B35" s="49"/>
      <c r="C35" s="51"/>
      <c r="D35" s="51"/>
    </row>
    <row r="36" spans="1:4" ht="22.5">
      <c r="A36" s="52" t="s">
        <v>155</v>
      </c>
      <c r="B36" s="52"/>
      <c r="C36" s="53"/>
      <c r="D36" s="52"/>
    </row>
    <row r="40" spans="1:4">
      <c r="A40" s="51" t="s">
        <v>154</v>
      </c>
    </row>
    <row r="41" spans="1:4" ht="22.5">
      <c r="A41" s="52" t="s">
        <v>156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2017-04-19T10:06:21Z</cp:lastPrinted>
  <dcterms:created xsi:type="dcterms:W3CDTF">2017-01-11T17:22:36Z</dcterms:created>
  <dcterms:modified xsi:type="dcterms:W3CDTF">2017-04-19T10:06:24Z</dcterms:modified>
</cp:coreProperties>
</file>