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externalReferences>
    <externalReference r:id="rId3"/>
    <externalReference r:id="rId4"/>
    <externalReference r:id="rId5"/>
    <externalReference r:id="rId6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E13" i="1"/>
  <c r="E12" i="1" s="1"/>
  <c r="E8" i="1"/>
  <c r="E7" i="1" s="1"/>
  <c r="D12" i="1"/>
  <c r="D13" i="1"/>
  <c r="D8" i="1"/>
  <c r="D7" i="1" s="1"/>
  <c r="E45" i="1" l="1"/>
  <c r="E54" i="1" s="1"/>
  <c r="E55" i="1" s="1"/>
  <c r="E20" i="1"/>
  <c r="E21" i="1" s="1"/>
  <c r="E22" i="1" s="1"/>
  <c r="E30" i="1" s="1"/>
  <c r="D45" i="1"/>
  <c r="D54" i="1" s="1"/>
  <c r="D55" i="1" s="1"/>
  <c r="D20" i="1"/>
  <c r="D21" i="1" s="1"/>
  <c r="D22" i="1" s="1"/>
  <c r="D30" i="1" s="1"/>
  <c r="C50" i="1"/>
  <c r="C45" i="1"/>
  <c r="C13" i="1"/>
  <c r="C8" i="1"/>
  <c r="C12" i="1" l="1"/>
  <c r="C7" i="1"/>
  <c r="C20" i="1" s="1"/>
  <c r="E60" i="1" l="1"/>
  <c r="E68" i="1" s="1"/>
  <c r="E69" i="1" s="1"/>
  <c r="D60" i="1"/>
  <c r="D68" i="1" s="1"/>
  <c r="D69" i="1" s="1"/>
  <c r="C60" i="1"/>
  <c r="C68" i="1" s="1"/>
  <c r="C69" i="1" s="1"/>
  <c r="E46" i="1"/>
  <c r="D46" i="1"/>
  <c r="C46" i="1"/>
  <c r="C54" i="1" s="1"/>
  <c r="C55" i="1" s="1"/>
  <c r="E37" i="1"/>
  <c r="D41" i="1"/>
  <c r="D37" i="1"/>
  <c r="C37" i="1"/>
  <c r="E34" i="1"/>
  <c r="E41" i="1" s="1"/>
  <c r="D34" i="1"/>
  <c r="C34" i="1"/>
  <c r="C41" i="1" s="1"/>
  <c r="C21" i="1" s="1"/>
  <c r="C22" i="1" s="1"/>
  <c r="C30" i="1" s="1"/>
  <c r="C26" i="1"/>
  <c r="E26" i="1"/>
  <c r="D26" i="1"/>
  <c r="E16" i="1"/>
  <c r="D16" i="1"/>
</calcChain>
</file>

<file path=xl/sharedStrings.xml><?xml version="1.0" encoding="utf-8"?>
<sst xmlns="http://schemas.openxmlformats.org/spreadsheetml/2006/main" count="67" uniqueCount="47">
  <si>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</si>
  <si>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</si>
  <si>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</si>
  <si>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</si>
  <si>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</si>
  <si>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</si>
  <si>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</si>
  <si>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</si>
  <si>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</si>
  <si>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</si>
  <si>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</si>
  <si>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</si>
  <si>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</si>
  <si>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</si>
  <si>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</si>
  <si>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</si>
  <si>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</si>
  <si>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</si>
  <si>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</si>
  <si>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</si>
  <si>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</si>
  <si>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</si>
  <si>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</si>
  <si>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</si>
  <si>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</si>
  <si>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</si>
  <si>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</si>
  <si>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</si>
  <si>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</si>
  <si>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</si>
  <si>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</si>
  <si>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</si>
  <si>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</si>
  <si>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</si>
  <si>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</si>
  <si>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</si>
  <si>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</si>
  <si>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</si>
  <si>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</si>
  <si>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</si>
  <si>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</si>
  <si>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</si>
  <si>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</si>
  <si>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</si>
  <si>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DIRECTORA GENERAL
MONICA MACIEL MENDEZ MORALES</t>
  </si>
  <si>
    <t>ENCARGADO DE CUENTA PUBLICA
JORGE ENRIQUE HERRERA TOVAR</t>
  </si>
  <si>
    <t>INSTITUTO MUNICIPAL DE LAS MUJERES (a)
Balance Presupuestario -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</si>
</sst>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Alignment="1" applyProtection="1">
      <alignment vertical="top"/>
      <protection locked="0"/>
    </xf>
    <xf numFmtId="4" fontId="7" fillId="0" borderId="0" xfId="2" applyNumberFormat="1" applyFont="1" applyAlignment="1">
      <alignment vertical="top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1703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1704_MLEO_MU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PE_1704_MLEO_MU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PE_1703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>
        <row r="3">
          <cell r="G3">
            <v>10925952.199999999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>
        <row r="3">
          <cell r="H3">
            <v>10915161.799999999</v>
          </cell>
          <cell r="I3">
            <v>10915161.799999999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L3">
            <v>10337097.649999999</v>
          </cell>
          <cell r="M3">
            <v>10344190.599999998</v>
          </cell>
          <cell r="N3">
            <v>10344190.599999998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J3">
            <v>10925952.202816993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tabSelected="1" workbookViewId="0">
      <selection activeCell="E8" sqref="E8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30" t="s">
        <v>46</v>
      </c>
      <c r="B1" s="31"/>
      <c r="C1" s="31"/>
      <c r="D1" s="31"/>
      <c r="E1" s="32"/>
    </row>
    <row r="2" spans="1:5" ht="12.75" customHeight="1" x14ac:dyDescent="0.2">
      <c r="A2" s="33"/>
      <c r="B2" s="34"/>
      <c r="C2" s="34"/>
      <c r="D2" s="34"/>
      <c r="E2" s="35"/>
    </row>
    <row r="3" spans="1:5" ht="12.75" customHeight="1" x14ac:dyDescent="0.2">
      <c r="A3" s="33"/>
      <c r="B3" s="34"/>
      <c r="C3" s="34"/>
      <c r="D3" s="34"/>
      <c r="E3" s="35"/>
    </row>
    <row r="4" spans="1:5" ht="12.75" customHeight="1" x14ac:dyDescent="0.2">
      <c r="A4" s="36"/>
      <c r="B4" s="37"/>
      <c r="C4" s="37"/>
      <c r="D4" s="37"/>
      <c r="E4" s="38"/>
    </row>
    <row r="5" spans="1:5" ht="22.5" x14ac:dyDescent="0.2">
      <c r="A5" s="39" t="s">
        <v>0</v>
      </c>
      <c r="B5" s="40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10925952.199999999</v>
      </c>
      <c r="D7" s="8">
        <f>SUM(D8:D10)</f>
        <v>10915161.799999999</v>
      </c>
      <c r="E7" s="8">
        <f>SUM(E8:E10)</f>
        <v>10915161.799999999</v>
      </c>
    </row>
    <row r="8" spans="1:5" x14ac:dyDescent="0.2">
      <c r="A8" s="6"/>
      <c r="B8" s="9" t="s">
        <v>5</v>
      </c>
      <c r="C8" s="10">
        <f>+[1]EAI!$G$3</f>
        <v>10925952.199999999</v>
      </c>
      <c r="D8" s="10">
        <f>+[2]EAI!$H$3</f>
        <v>10915161.799999999</v>
      </c>
      <c r="E8" s="10">
        <f>+[2]EAI!$I$3</f>
        <v>10915161.799999999</v>
      </c>
    </row>
    <row r="9" spans="1:5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10925952.199999999</v>
      </c>
      <c r="D12" s="8">
        <f>SUM(D13:D14)</f>
        <v>10337097.649999999</v>
      </c>
      <c r="E12" s="8">
        <f>SUM(E13:E14)</f>
        <v>10344190.599999998</v>
      </c>
    </row>
    <row r="13" spans="1:5" x14ac:dyDescent="0.2">
      <c r="A13" s="6"/>
      <c r="B13" s="9" t="s">
        <v>9</v>
      </c>
      <c r="C13" s="10">
        <f>+[1]EAI!$G$3</f>
        <v>10925952.199999999</v>
      </c>
      <c r="D13" s="10">
        <f>+[3]EAEPE!$L$3</f>
        <v>10337097.649999999</v>
      </c>
      <c r="E13" s="10">
        <f>+[3]EAEPE!$M$3</f>
        <v>10344190.599999998</v>
      </c>
    </row>
    <row r="14" spans="1:5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578064.15000000037</v>
      </c>
      <c r="E20" s="8">
        <f>E7-E12+E16</f>
        <v>570971.20000000112</v>
      </c>
    </row>
    <row r="21" spans="1:5" x14ac:dyDescent="0.2">
      <c r="A21" s="6"/>
      <c r="B21" s="7" t="s">
        <v>15</v>
      </c>
      <c r="C21" s="8">
        <f>C20-C41</f>
        <v>0</v>
      </c>
      <c r="D21" s="8">
        <f>D20-D41</f>
        <v>578064.15000000037</v>
      </c>
      <c r="E21" s="8">
        <f>E20-E41</f>
        <v>570971.20000000112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578064.15000000037</v>
      </c>
      <c r="E22" s="8">
        <f>E21-E16</f>
        <v>570971.20000000112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9" t="s">
        <v>17</v>
      </c>
      <c r="B24" s="40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>SUM(D27:D28)</f>
        <v>0</v>
      </c>
      <c r="E26" s="8">
        <f>SUM(E27:E28)</f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>D22+D26</f>
        <v>578064.15000000037</v>
      </c>
      <c r="E30" s="8">
        <f>E22+E26</f>
        <v>570971.20000000112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9" t="s">
        <v>17</v>
      </c>
      <c r="B32" s="29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>SUM(D35:D36)</f>
        <v>0</v>
      </c>
      <c r="E34" s="8">
        <f>SUM(E35:E36)</f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0</v>
      </c>
      <c r="D37" s="8">
        <f>SUM(D38:D39)</f>
        <v>0</v>
      </c>
      <c r="E37" s="8">
        <f>SUM(E38:E39)</f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>D34-D37</f>
        <v>0</v>
      </c>
      <c r="E41" s="8">
        <f>E34-E37</f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9" t="s">
        <v>17</v>
      </c>
      <c r="B43" s="29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f>+[4]EAEPE!$J$3</f>
        <v>10925952.202816993</v>
      </c>
      <c r="D45" s="10">
        <f>+D7</f>
        <v>10915161.799999999</v>
      </c>
      <c r="E45" s="10">
        <f>+E7</f>
        <v>10915161.799999999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>D47-D48</f>
        <v>0</v>
      </c>
      <c r="E46" s="10">
        <f>E47-E48</f>
        <v>0</v>
      </c>
    </row>
    <row r="47" spans="1:5" x14ac:dyDescent="0.2">
      <c r="A47" s="6"/>
      <c r="B47" s="17" t="s">
        <v>27</v>
      </c>
      <c r="C47" s="10">
        <v>0</v>
      </c>
      <c r="D47" s="10">
        <v>0</v>
      </c>
      <c r="E47" s="10">
        <v>0</v>
      </c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f>+[4]EAEPE!$J$3</f>
        <v>10925952.202816993</v>
      </c>
      <c r="D50" s="10">
        <f>+[3]EAEPE!$L$3</f>
        <v>10337097.649999999</v>
      </c>
      <c r="E50" s="10">
        <f>+[3]EAEPE!$N$3</f>
        <v>10344190.599999998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>D45+D46-D50+D52</f>
        <v>578064.15000000037</v>
      </c>
      <c r="E54" s="8">
        <f>E45+E46-E50+E52</f>
        <v>570971.20000000112</v>
      </c>
    </row>
    <row r="55" spans="1:5" x14ac:dyDescent="0.2">
      <c r="A55" s="6"/>
      <c r="B55" s="7" t="s">
        <v>36</v>
      </c>
      <c r="C55" s="8">
        <f>C54-C46</f>
        <v>0</v>
      </c>
      <c r="D55" s="8">
        <f>D54-D46</f>
        <v>578064.15000000037</v>
      </c>
      <c r="E55" s="8">
        <f>E54-E46</f>
        <v>570971.20000000112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9" t="s">
        <v>17</v>
      </c>
      <c r="B57" s="29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>D61-D62</f>
        <v>0</v>
      </c>
      <c r="E60" s="10">
        <f>E61-E62</f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>D68-D60</f>
        <v>0</v>
      </c>
      <c r="E69" s="8">
        <f>E68-E60</f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3" spans="1:5" x14ac:dyDescent="0.2">
      <c r="B73" s="24" t="s">
        <v>42</v>
      </c>
    </row>
    <row r="77" spans="1:5" x14ac:dyDescent="0.2">
      <c r="B77" s="25" t="s">
        <v>43</v>
      </c>
    </row>
    <row r="78" spans="1:5" ht="22.5" x14ac:dyDescent="0.2">
      <c r="B78" s="26" t="s">
        <v>44</v>
      </c>
    </row>
    <row r="81" spans="2:2" x14ac:dyDescent="0.2">
      <c r="B81" s="27" t="s">
        <v>43</v>
      </c>
    </row>
    <row r="82" spans="2:2" ht="22.5" x14ac:dyDescent="0.2">
      <c r="B82" s="26" t="s">
        <v>45</v>
      </c>
    </row>
    <row r="83" spans="2:2" x14ac:dyDescent="0.2">
      <c r="B83" s="28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SK CONTADORES</cp:lastModifiedBy>
  <cp:lastPrinted>2017-04-19T09:49:53Z</cp:lastPrinted>
  <dcterms:created xsi:type="dcterms:W3CDTF">2017-01-11T17:21:42Z</dcterms:created>
  <dcterms:modified xsi:type="dcterms:W3CDTF">2018-01-18T05:46:38Z</dcterms:modified>
</cp:coreProperties>
</file>