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ebeca.sanchez\Desktop\COORD ADMINISTRATIVA\CONTROL INTERNO\CI ENTREGA 1 SEM 2019\"/>
    </mc:Choice>
  </mc:AlternateContent>
  <bookViews>
    <workbookView xWindow="0" yWindow="0" windowWidth="20490" windowHeight="705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s>
  <definedNames>
    <definedName name="_xlnm._FilterDatabase" localSheetId="1" hidden="1">'Comp 1'!$A$15:$D$15</definedName>
    <definedName name="_xlnm._FilterDatabase" localSheetId="2" hidden="1">'Comp 2'!$A$15:$D$15</definedName>
    <definedName name="_xlnm._FilterDatabase" localSheetId="3" hidden="1">'Comp 3'!$A$15:$D$15</definedName>
    <definedName name="_xlnm._FilterDatabase" localSheetId="4" hidden="1">'Comp 4'!$A$15:$D$15</definedName>
    <definedName name="_xlnm._FilterDatabase" localSheetId="5" hidden="1">'Comp 5'!$A$15:$D$15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5" l="1"/>
  <c r="E25" i="5"/>
  <c r="F24" i="5"/>
  <c r="E24" i="5"/>
  <c r="E23" i="5"/>
  <c r="F22" i="5"/>
  <c r="E22" i="5"/>
  <c r="F21" i="5"/>
  <c r="E21" i="5"/>
  <c r="F20" i="5"/>
  <c r="E20" i="5"/>
  <c r="F19" i="5"/>
  <c r="E19" i="5"/>
  <c r="F18" i="5"/>
  <c r="E18" i="5"/>
  <c r="F17" i="5"/>
  <c r="E17" i="5"/>
  <c r="F16" i="5"/>
  <c r="E16" i="5"/>
  <c r="F24" i="4"/>
  <c r="E24" i="4"/>
  <c r="F23" i="4"/>
  <c r="E23" i="4"/>
  <c r="F22" i="4"/>
  <c r="E22" i="4"/>
  <c r="F21" i="4"/>
  <c r="E21" i="4"/>
  <c r="F20" i="4"/>
  <c r="E20" i="4"/>
  <c r="F19" i="4"/>
  <c r="E19" i="4"/>
  <c r="F18" i="4"/>
  <c r="E18" i="4"/>
  <c r="F17" i="4"/>
  <c r="E17" i="4"/>
  <c r="F16" i="4"/>
  <c r="E16" i="4"/>
  <c r="F89" i="3"/>
  <c r="E89" i="3"/>
  <c r="F88" i="3"/>
  <c r="E88" i="3"/>
  <c r="F87" i="3"/>
  <c r="E87" i="3"/>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26" i="2"/>
  <c r="E26" i="2"/>
  <c r="F25" i="2"/>
  <c r="E25" i="2"/>
  <c r="F24" i="2"/>
  <c r="E24" i="2"/>
  <c r="F23" i="2"/>
  <c r="E23" i="2"/>
  <c r="F22" i="2"/>
  <c r="E22" i="2"/>
  <c r="F21" i="2"/>
  <c r="E21" i="2"/>
  <c r="F20" i="2"/>
  <c r="E20" i="2"/>
  <c r="F19" i="2"/>
  <c r="E19" i="2"/>
  <c r="F18" i="2"/>
  <c r="E18" i="2"/>
  <c r="F17" i="2"/>
  <c r="E17" i="2"/>
  <c r="F16" i="2"/>
  <c r="E16" i="2"/>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D25" i="4" l="1"/>
  <c r="D26" i="4" s="1"/>
  <c r="C26" i="5"/>
  <c r="C25" i="4"/>
  <c r="C90" i="3"/>
  <c r="C27" i="2"/>
  <c r="C35" i="1" l="1"/>
  <c r="D90" i="3" l="1"/>
  <c r="D91" i="3" s="1"/>
  <c r="D35" i="1"/>
  <c r="D36" i="1" s="1"/>
  <c r="D26" i="5" l="1"/>
  <c r="D27" i="5" s="1"/>
  <c r="D27" i="2"/>
  <c r="D28" i="2" s="1"/>
  <c r="A2" i="2" l="1"/>
  <c r="A2" i="3" s="1"/>
  <c r="A2" i="4" s="1"/>
  <c r="A3" i="2"/>
  <c r="A3" i="3" s="1"/>
  <c r="A3" i="4" s="1"/>
  <c r="A3" i="5" s="1"/>
  <c r="A4" i="2" l="1"/>
  <c r="A4" i="3" s="1"/>
  <c r="A4" i="4" s="1"/>
  <c r="A1" i="6"/>
  <c r="F4" i="5" l="1"/>
  <c r="A4" i="5"/>
  <c r="F2" i="5"/>
  <c r="A2" i="5"/>
  <c r="A1" i="5"/>
  <c r="F4" i="4" l="1"/>
  <c r="F2" i="4"/>
  <c r="A1" i="4"/>
  <c r="F4" i="3" l="1"/>
  <c r="F2" i="3"/>
  <c r="A1" i="3"/>
  <c r="F4" i="2" l="1"/>
  <c r="F2" i="2"/>
  <c r="A1" i="2" l="1"/>
</calcChain>
</file>

<file path=xl/sharedStrings.xml><?xml version="1.0" encoding="utf-8"?>
<sst xmlns="http://schemas.openxmlformats.org/spreadsheetml/2006/main" count="436" uniqueCount="177">
  <si>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</si>
  <si>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</si>
  <si>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</si>
  <si>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</si>
  <si>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</si>
  <si>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</si>
  <si>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</si>
  <si>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</si>
  <si>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</si>
  <si>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</si>
  <si>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</si>
  <si>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</si>
  <si>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</si>
  <si>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</si>
  <si>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</si>
  <si>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</si>
  <si>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</si>
  <si>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</si>
  <si>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</si>
  <si>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</si>
  <si>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</si>
  <si>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</si>
  <si>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</si>
  <si>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</si>
  <si>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</si>
  <si>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</si>
  <si>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</si>
  <si>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</si>
  <si>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</si>
  <si>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</si>
  <si>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</si>
  <si>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</si>
  <si>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</si>
  <si>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</si>
  <si>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</si>
  <si>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</si>
  <si>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</si>
  <si>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</si>
  <si>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</si>
  <si>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</si>
  <si>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</si>
  <si>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</si>
  <si>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</si>
  <si>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</si>
  <si>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</si>
  <si>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</si>
  <si>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</si>
  <si>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</si>
  <si>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</si>
  <si>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</si>
  <si>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</si>
  <si>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</si>
  <si>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</si>
  <si>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</si>
  <si>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</si>
  <si>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</si>
  <si>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</si>
  <si>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</si>
  <si>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</si>
  <si>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</si>
  <si>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</si>
  <si>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</si>
  <si>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</si>
  <si>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</si>
  <si>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</si>
  <si>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</si>
  <si>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</si>
  <si>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</si>
  <si>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</si>
  <si>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</si>
  <si>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</si>
  <si>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</si>
  <si>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</si>
  <si>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</si>
  <si>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</si>
  <si>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</si>
  <si>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</si>
  <si>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</si>
  <si>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</si>
  <si>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</si>
  <si>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</si>
  <si>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</si>
  <si>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</si>
  <si>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</si>
  <si>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</si>
  <si>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</si>
  <si>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</si>
  <si>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</si>
  <si>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</si>
  <si>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</si>
  <si>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</si>
  <si>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</si>
  <si>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</si>
  <si>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</si>
  <si>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</si>
  <si>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</si>
  <si>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</si>
  <si>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</si>
  <si>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</si>
  <si>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</si>
  <si>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</si>
  <si>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</si>
  <si>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</si>
  <si>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</si>
  <si>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</si>
  <si>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</si>
  <si>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</si>
  <si>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</si>
  <si>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</si>
  <si>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</si>
  <si>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</si>
  <si>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</si>
  <si>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</si>
  <si>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</si>
  <si>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</si>
  <si>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</si>
  <si>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</si>
  <si>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</si>
  <si>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</si>
  <si>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</si>
  <si>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</si>
  <si>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</si>
  <si>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</si>
  <si>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</si>
  <si>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</si>
  <si>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</si>
  <si>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</si>
  <si>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</si>
  <si>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</si>
  <si>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</si>
  <si>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</si>
  <si>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</si>
  <si>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</si>
  <si>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</si>
  <si>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</si>
  <si>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</si>
  <si>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</si>
  <si>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</si>
  <si>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</si>
  <si>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</si>
  <si>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</si>
  <si>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</si>
  <si>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</si>
  <si>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</si>
  <si>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</si>
  <si>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</si>
  <si>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</si>
  <si>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</si>
  <si>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</si>
  <si>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</si>
  <si>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</si>
  <si>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</si>
  <si>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</si>
  <si>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</si>
  <si>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</si>
  <si>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</si>
  <si>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</si>
  <si>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</si>
  <si>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</si>
  <si>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</si>
  <si>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</si>
  <si>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</si>
  <si>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</si>
  <si>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</si>
  <si>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</si>
  <si>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</si>
  <si>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</si>
  <si>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</si>
  <si>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NA</t>
  </si>
  <si>
    <t>Indicar:</t>
  </si>
  <si>
    <t>Si el punto de interés no aplica o si el punto de interés no cuenta con avance programado para el primer semestre</t>
  </si>
  <si>
    <t>% Avance semestral</t>
  </si>
  <si>
    <t>Avance al primer semestre</t>
  </si>
  <si>
    <t>Programado primer semestre por Secretaría Particular</t>
  </si>
  <si>
    <t>Informe de Control Interno Primer Semestre 2019</t>
  </si>
  <si>
    <t>Secretaría Particular</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</si>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</sst>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b/>
      <sz val="11"/>
      <name val="Arial"/>
      <family val="2"/>
    </font>
    <font>
      <b/>
      <sz val="12"/>
      <name val="Arial"/>
      <family val="2"/>
    </font>
  </fonts>
  <fills count="13">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theme="5"/>
        <bgColor theme="4"/>
      </patternFill>
    </fill>
    <fill>
      <patternFill patternType="solid">
        <fgColor theme="5" tint="0.59999389629810485"/>
        <bgColor indexed="64"/>
      </patternFill>
    </fill>
    <fill>
      <patternFill patternType="solid">
        <fgColor theme="5" tint="0.39997558519241921"/>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3">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5" fillId="10" borderId="7"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left" vertical="top" wrapText="1"/>
      <protection locked="0"/>
    </xf>
    <xf numFmtId="0" fontId="5" fillId="10" borderId="7" xfId="0" applyFont="1" applyFill="1" applyBorder="1" applyAlignment="1" applyProtection="1">
      <alignment horizontal="center" vertical="center" wrapText="1"/>
    </xf>
    <xf numFmtId="9" fontId="7" fillId="0" borderId="7" xfId="2" applyFont="1" applyBorder="1" applyAlignment="1" applyProtection="1">
      <alignment horizontal="center" vertical="center" wrapText="1"/>
    </xf>
    <xf numFmtId="9" fontId="3" fillId="4" borderId="15" xfId="0" applyNumberFormat="1" applyFont="1" applyFill="1" applyBorder="1" applyAlignment="1" applyProtection="1">
      <alignment horizontal="center" vertical="top" wrapText="1"/>
    </xf>
    <xf numFmtId="9" fontId="3" fillId="4" borderId="14" xfId="0" applyNumberFormat="1" applyFont="1" applyFill="1" applyBorder="1" applyAlignment="1">
      <alignment horizontal="center" vertical="top" wrapText="1"/>
    </xf>
    <xf numFmtId="9" fontId="6" fillId="4" borderId="7" xfId="2" applyFont="1" applyFill="1" applyBorder="1" applyAlignment="1" applyProtection="1">
      <alignment horizontal="center" vertical="center" wrapText="1"/>
      <protection locked="0"/>
    </xf>
    <xf numFmtId="9" fontId="6" fillId="4" borderId="7" xfId="2" applyNumberFormat="1"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21" fillId="11" borderId="0" xfId="0" applyFont="1" applyFill="1" applyAlignment="1" applyProtection="1">
      <alignment horizontal="center" vertical="center" wrapText="1"/>
      <protection locked="0"/>
    </xf>
    <xf numFmtId="0" fontId="21" fillId="11" borderId="0" xfId="0" applyFont="1" applyFill="1" applyAlignment="1" applyProtection="1">
      <alignment horizontal="center" vertical="center"/>
      <protection locked="0"/>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22" fillId="12" borderId="0" xfId="0" applyFont="1" applyFill="1" applyAlignment="1" applyProtection="1">
      <alignment horizont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1'!$D$15</c:f>
              <c:strCache>
                <c:ptCount val="1"/>
                <c:pt idx="0">
                  <c:v>% Avance semestral</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1'!$D$16:$D$34</c:f>
              <c:numCache>
                <c:formatCode>0%</c:formatCode>
                <c:ptCount val="19"/>
                <c:pt idx="0">
                  <c:v>0</c:v>
                </c:pt>
                <c:pt idx="1">
                  <c:v>1</c:v>
                </c:pt>
                <c:pt idx="2">
                  <c:v>1</c:v>
                </c:pt>
                <c:pt idx="3">
                  <c:v>0</c:v>
                </c:pt>
                <c:pt idx="4">
                  <c:v>1</c:v>
                </c:pt>
                <c:pt idx="5">
                  <c:v>1</c:v>
                </c:pt>
                <c:pt idx="6">
                  <c:v>0.33</c:v>
                </c:pt>
                <c:pt idx="7">
                  <c:v>1</c:v>
                </c:pt>
                <c:pt idx="8">
                  <c:v>1</c:v>
                </c:pt>
                <c:pt idx="9">
                  <c:v>0</c:v>
                </c:pt>
                <c:pt idx="10">
                  <c:v>0</c:v>
                </c:pt>
                <c:pt idx="11">
                  <c:v>0</c:v>
                </c:pt>
                <c:pt idx="12">
                  <c:v>0.8</c:v>
                </c:pt>
                <c:pt idx="13">
                  <c:v>0.33</c:v>
                </c:pt>
                <c:pt idx="14">
                  <c:v>0</c:v>
                </c:pt>
                <c:pt idx="15">
                  <c:v>1</c:v>
                </c:pt>
                <c:pt idx="16">
                  <c:v>0</c:v>
                </c:pt>
                <c:pt idx="17">
                  <c:v>0</c:v>
                </c:pt>
                <c:pt idx="18">
                  <c:v>0.2</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7229152"/>
        <c:axId val="307229936"/>
        <c:axId val="0"/>
      </c:bar3DChart>
      <c:catAx>
        <c:axId val="307229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936"/>
        <c:crosses val="autoZero"/>
        <c:auto val="1"/>
        <c:lblAlgn val="ctr"/>
        <c:lblOffset val="100"/>
        <c:noMultiLvlLbl val="0"/>
      </c:catAx>
      <c:valAx>
        <c:axId val="30722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2'!$D$15</c:f>
              <c:strCache>
                <c:ptCount val="1"/>
                <c:pt idx="0">
                  <c:v>% Avance semestral</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2'!$D$16:$D$26</c:f>
              <c:numCache>
                <c:formatCode>0%</c:formatCode>
                <c:ptCount val="11"/>
                <c:pt idx="0">
                  <c:v>0.33</c:v>
                </c:pt>
                <c:pt idx="1">
                  <c:v>1</c:v>
                </c:pt>
                <c:pt idx="2">
                  <c:v>0</c:v>
                </c:pt>
                <c:pt idx="3">
                  <c:v>0</c:v>
                </c:pt>
                <c:pt idx="4">
                  <c:v>0</c:v>
                </c:pt>
                <c:pt idx="5">
                  <c:v>0</c:v>
                </c:pt>
                <c:pt idx="6">
                  <c:v>0</c:v>
                </c:pt>
                <c:pt idx="7">
                  <c:v>0</c:v>
                </c:pt>
                <c:pt idx="8">
                  <c:v>0.33</c:v>
                </c:pt>
                <c:pt idx="9">
                  <c:v>0</c:v>
                </c:pt>
                <c:pt idx="10">
                  <c:v>0</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551906904"/>
        <c:axId val="551907296"/>
        <c:axId val="0"/>
      </c:bar3DChart>
      <c:catAx>
        <c:axId val="551906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7296"/>
        <c:crosses val="autoZero"/>
        <c:auto val="1"/>
        <c:lblAlgn val="ctr"/>
        <c:lblOffset val="100"/>
        <c:noMultiLvlLbl val="0"/>
      </c:catAx>
      <c:valAx>
        <c:axId val="55190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6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3'!$D$15</c:f>
              <c:strCache>
                <c:ptCount val="1"/>
                <c:pt idx="0">
                  <c:v>% Avance semestral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3'!$D$16:$D$40</c:f>
              <c:numCache>
                <c:formatCode>0%</c:formatCode>
                <c:ptCount val="25"/>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1</c:v>
                </c:pt>
                <c:pt idx="18">
                  <c:v>0</c:v>
                </c:pt>
                <c:pt idx="19">
                  <c:v>0</c:v>
                </c:pt>
                <c:pt idx="20">
                  <c:v>0.25</c:v>
                </c:pt>
                <c:pt idx="21">
                  <c:v>0.25</c:v>
                </c:pt>
                <c:pt idx="22">
                  <c:v>0.25</c:v>
                </c:pt>
                <c:pt idx="23">
                  <c:v>0</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551908080"/>
        <c:axId val="551908472"/>
        <c:axId val="0"/>
      </c:bar3DChart>
      <c:catAx>
        <c:axId val="55190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51908472"/>
        <c:crosses val="autoZero"/>
        <c:auto val="1"/>
        <c:lblAlgn val="ctr"/>
        <c:lblOffset val="100"/>
        <c:noMultiLvlLbl val="0"/>
      </c:catAx>
      <c:valAx>
        <c:axId val="551908472"/>
        <c:scaling>
          <c:orientation val="minMax"/>
        </c:scaling>
        <c:delete val="1"/>
        <c:axPos val="l"/>
        <c:numFmt formatCode="0%" sourceLinked="1"/>
        <c:majorTickMark val="none"/>
        <c:minorTickMark val="none"/>
        <c:tickLblPos val="nextTo"/>
        <c:crossAx val="551908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11-CF13-45F0-9FC4-397B5F799B01}"/>
            </c:ext>
          </c:extLst>
        </c:ser>
        <c:ser>
          <c:idx val="5"/>
          <c:order val="1"/>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12-CF13-45F0-9FC4-397B5F799B01}"/>
            </c:ext>
          </c:extLst>
        </c:ser>
        <c:ser>
          <c:idx val="6"/>
          <c:order val="2"/>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13-CF13-45F0-9FC4-397B5F799B01}"/>
            </c:ext>
          </c:extLst>
        </c:ser>
        <c:ser>
          <c:idx val="7"/>
          <c:order val="3"/>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14-CF13-45F0-9FC4-397B5F799B01}"/>
            </c:ext>
          </c:extLst>
        </c:ser>
        <c:ser>
          <c:idx val="2"/>
          <c:order val="4"/>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A-CF13-45F0-9FC4-397B5F799B01}"/>
            </c:ext>
          </c:extLst>
        </c:ser>
        <c:ser>
          <c:idx val="3"/>
          <c:order val="5"/>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C-CF13-45F0-9FC4-397B5F799B01}"/>
            </c:ext>
          </c:extLst>
        </c:ser>
        <c:ser>
          <c:idx val="1"/>
          <c:order val="6"/>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E-CF13-45F0-9FC4-397B5F799B01}"/>
            </c:ext>
          </c:extLst>
        </c:ser>
        <c:ser>
          <c:idx val="0"/>
          <c:order val="7"/>
          <c:tx>
            <c:strRef>
              <c:f>'Comp 3'!$D$15</c:f>
              <c:strCache>
                <c:ptCount val="1"/>
                <c:pt idx="0">
                  <c:v>% Avance semestral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3'!$D$67:$D$89</c:f>
              <c:numCache>
                <c:formatCode>0%</c:formatCode>
                <c:ptCount val="23"/>
                <c:pt idx="0">
                  <c:v>0</c:v>
                </c:pt>
                <c:pt idx="1">
                  <c:v>0</c:v>
                </c:pt>
                <c:pt idx="2">
                  <c:v>0</c:v>
                </c:pt>
                <c:pt idx="3">
                  <c:v>0</c:v>
                </c:pt>
                <c:pt idx="4">
                  <c:v>0</c:v>
                </c:pt>
                <c:pt idx="5">
                  <c:v>0</c:v>
                </c:pt>
                <c:pt idx="6">
                  <c:v>1</c:v>
                </c:pt>
                <c:pt idx="7">
                  <c:v>1</c:v>
                </c:pt>
                <c:pt idx="8">
                  <c:v>1</c:v>
                </c:pt>
                <c:pt idx="9">
                  <c:v>0</c:v>
                </c:pt>
                <c:pt idx="10">
                  <c:v>0</c:v>
                </c:pt>
                <c:pt idx="11">
                  <c:v>0</c:v>
                </c:pt>
                <c:pt idx="12">
                  <c:v>0.5</c:v>
                </c:pt>
                <c:pt idx="13">
                  <c:v>0.5</c:v>
                </c:pt>
                <c:pt idx="14">
                  <c:v>0</c:v>
                </c:pt>
                <c:pt idx="15">
                  <c:v>1</c:v>
                </c:pt>
                <c:pt idx="16">
                  <c:v>0</c:v>
                </c:pt>
                <c:pt idx="17">
                  <c:v>0</c:v>
                </c:pt>
                <c:pt idx="18">
                  <c:v>0</c:v>
                </c:pt>
                <c:pt idx="19">
                  <c:v>0</c:v>
                </c:pt>
                <c:pt idx="20">
                  <c:v>0</c:v>
                </c:pt>
                <c:pt idx="21">
                  <c:v>0.3</c:v>
                </c:pt>
                <c:pt idx="22">
                  <c:v>0.3</c:v>
                </c:pt>
              </c:numCache>
            </c:numRef>
          </c:val>
          <c:extLst>
            <c:ext xmlns:c16="http://schemas.microsoft.com/office/drawing/2014/chart" uri="{C3380CC4-5D6E-409C-BE32-E72D297353CC}">
              <c16:uniqueId val="{00000000-2AA5-45E6-A546-A10145134EFE}"/>
            </c:ext>
          </c:extLst>
        </c:ser>
        <c:ser>
          <c:idx val="5"/>
          <c:order val="1"/>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1-2AA5-45E6-A546-A10145134EFE}"/>
            </c:ext>
          </c:extLst>
        </c:ser>
        <c:ser>
          <c:idx val="6"/>
          <c:order val="2"/>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2-2AA5-45E6-A546-A10145134EFE}"/>
            </c:ext>
          </c:extLst>
        </c:ser>
        <c:ser>
          <c:idx val="7"/>
          <c:order val="3"/>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3-2AA5-45E6-A546-A10145134EFE}"/>
            </c:ext>
          </c:extLst>
        </c:ser>
        <c:ser>
          <c:idx val="2"/>
          <c:order val="4"/>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4-2AA5-45E6-A546-A10145134EFE}"/>
            </c:ext>
          </c:extLst>
        </c:ser>
        <c:ser>
          <c:idx val="3"/>
          <c:order val="5"/>
          <c:tx>
            <c:strRef>
              <c:f>'Comp 3'!$D$15</c:f>
              <c:strCache>
                <c:ptCount val="1"/>
                <c:pt idx="0">
                  <c:v>% Avance semestral</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5-2AA5-45E6-A546-A10145134EFE}"/>
            </c:ext>
          </c:extLst>
        </c:ser>
        <c:ser>
          <c:idx val="1"/>
          <c:order val="6"/>
          <c:tx>
            <c:strRef>
              <c:f>'Comp 3'!$D$15</c:f>
              <c:strCache>
                <c:ptCount val="1"/>
                <c:pt idx="0">
                  <c:v>% Avance semestral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6-2AA5-45E6-A546-A10145134EFE}"/>
            </c:ext>
          </c:extLst>
        </c:ser>
        <c:ser>
          <c:idx val="0"/>
          <c:order val="7"/>
          <c:tx>
            <c:strRef>
              <c:f>'Comp 3'!$D$15</c:f>
              <c:strCache>
                <c:ptCount val="1"/>
                <c:pt idx="0">
                  <c:v>% Avance semestral</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3'!$D$41:$D$66</c:f>
              <c:numCache>
                <c:formatCode>0%</c:formatCode>
                <c:ptCount val="26"/>
                <c:pt idx="0">
                  <c:v>1</c:v>
                </c:pt>
                <c:pt idx="1">
                  <c:v>1</c:v>
                </c:pt>
                <c:pt idx="2">
                  <c:v>0.33</c:v>
                </c:pt>
                <c:pt idx="3">
                  <c:v>0</c:v>
                </c:pt>
                <c:pt idx="4">
                  <c:v>0</c:v>
                </c:pt>
                <c:pt idx="5">
                  <c:v>1</c:v>
                </c:pt>
                <c:pt idx="6">
                  <c:v>0.16500000000000001</c:v>
                </c:pt>
                <c:pt idx="7">
                  <c:v>0</c:v>
                </c:pt>
                <c:pt idx="8">
                  <c:v>0</c:v>
                </c:pt>
                <c:pt idx="9">
                  <c:v>1</c:v>
                </c:pt>
                <c:pt idx="10">
                  <c:v>1</c:v>
                </c:pt>
                <c:pt idx="11">
                  <c:v>0</c:v>
                </c:pt>
                <c:pt idx="12">
                  <c:v>0</c:v>
                </c:pt>
                <c:pt idx="13">
                  <c:v>0</c:v>
                </c:pt>
                <c:pt idx="14">
                  <c:v>1</c:v>
                </c:pt>
                <c:pt idx="15">
                  <c:v>0</c:v>
                </c:pt>
                <c:pt idx="16">
                  <c:v>1</c:v>
                </c:pt>
                <c:pt idx="17">
                  <c:v>1</c:v>
                </c:pt>
                <c:pt idx="18">
                  <c:v>0.5</c:v>
                </c:pt>
                <c:pt idx="19">
                  <c:v>0</c:v>
                </c:pt>
                <c:pt idx="20">
                  <c:v>0</c:v>
                </c:pt>
                <c:pt idx="21">
                  <c:v>0.5</c:v>
                </c:pt>
                <c:pt idx="22">
                  <c:v>0</c:v>
                </c:pt>
                <c:pt idx="23">
                  <c:v>0.67</c:v>
                </c:pt>
                <c:pt idx="24">
                  <c:v>1</c:v>
                </c:pt>
                <c:pt idx="25">
                  <c:v>0</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4'!$D$15</c:f>
              <c:strCache>
                <c:ptCount val="1"/>
                <c:pt idx="0">
                  <c:v>% Avance semestral</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4'!$D$16:$D$24</c:f>
              <c:numCache>
                <c:formatCode>0%</c:formatCode>
                <c:ptCount val="9"/>
                <c:pt idx="0">
                  <c:v>0</c:v>
                </c:pt>
                <c:pt idx="1">
                  <c:v>0</c:v>
                </c:pt>
                <c:pt idx="2">
                  <c:v>0</c:v>
                </c:pt>
                <c:pt idx="3">
                  <c:v>0</c:v>
                </c:pt>
                <c:pt idx="4">
                  <c:v>0.5</c:v>
                </c:pt>
                <c:pt idx="5">
                  <c:v>0.5</c:v>
                </c:pt>
                <c:pt idx="6">
                  <c:v>0.5</c:v>
                </c:pt>
                <c:pt idx="7">
                  <c:v>0.5</c:v>
                </c:pt>
                <c:pt idx="8">
                  <c:v>0.5</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710835776"/>
        <c:axId val="596765576"/>
        <c:axId val="0"/>
      </c:bar3DChart>
      <c:catAx>
        <c:axId val="71083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5576"/>
        <c:crosses val="autoZero"/>
        <c:auto val="1"/>
        <c:lblAlgn val="ctr"/>
        <c:lblOffset val="100"/>
        <c:noMultiLvlLbl val="0"/>
      </c:catAx>
      <c:valAx>
        <c:axId val="596765576"/>
        <c:scaling>
          <c:orientation val="minMax"/>
        </c:scaling>
        <c:delete val="1"/>
        <c:axPos val="l"/>
        <c:numFmt formatCode="0%" sourceLinked="1"/>
        <c:majorTickMark val="none"/>
        <c:minorTickMark val="none"/>
        <c:tickLblPos val="nextTo"/>
        <c:crossAx val="71083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5'!$D$15</c:f>
              <c:strCache>
                <c:ptCount val="1"/>
                <c:pt idx="0">
                  <c:v>% Avance semestral</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5'!$D$16:$D$25</c:f>
              <c:numCache>
                <c:formatCode>0%</c:formatCode>
                <c:ptCount val="10"/>
                <c:pt idx="0">
                  <c:v>0</c:v>
                </c:pt>
                <c:pt idx="1">
                  <c:v>0</c:v>
                </c:pt>
                <c:pt idx="2">
                  <c:v>0.5</c:v>
                </c:pt>
                <c:pt idx="3">
                  <c:v>0</c:v>
                </c:pt>
                <c:pt idx="4">
                  <c:v>0</c:v>
                </c:pt>
                <c:pt idx="5">
                  <c:v>1</c:v>
                </c:pt>
                <c:pt idx="6">
                  <c:v>0</c:v>
                </c:pt>
                <c:pt idx="7">
                  <c:v>1</c:v>
                </c:pt>
                <c:pt idx="8">
                  <c:v>0</c:v>
                </c:pt>
                <c:pt idx="9">
                  <c:v>0</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596766360"/>
        <c:axId val="596766752"/>
        <c:axId val="0"/>
      </c:bar3DChart>
      <c:catAx>
        <c:axId val="596766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6752"/>
        <c:crosses val="autoZero"/>
        <c:auto val="1"/>
        <c:lblAlgn val="ctr"/>
        <c:lblOffset val="100"/>
        <c:noMultiLvlLbl val="0"/>
      </c:catAx>
      <c:valAx>
        <c:axId val="596766752"/>
        <c:scaling>
          <c:orientation val="minMax"/>
        </c:scaling>
        <c:delete val="1"/>
        <c:axPos val="l"/>
        <c:numFmt formatCode="0%" sourceLinked="1"/>
        <c:majorTickMark val="none"/>
        <c:minorTickMark val="none"/>
        <c:tickLblPos val="nextTo"/>
        <c:crossAx val="5967663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6</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4</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5</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5</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5</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26</xdr:row>
      <xdr:rowOff>80962</xdr:rowOff>
    </xdr:from>
    <xdr:to>
      <xdr:col>5</xdr:col>
      <xdr:colOff>514349</xdr:colOff>
      <xdr:row>42</xdr:row>
      <xdr:rowOff>133351</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5</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beca.sanchez/Desktop/COORD%20ADMINISTRATIVA/CONTROL%20INTERNO/Plan%20de%20trabaj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
      <sheetName val="LISTA DE DOCUMENTOS"/>
    </sheetNames>
    <sheetDataSet>
      <sheetData sheetId="0">
        <row r="3">
          <cell r="G3" t="str">
            <v>Documento final</v>
          </cell>
        </row>
        <row r="4">
          <cell r="G4" t="str">
            <v>Documento de Código de conducta</v>
          </cell>
        </row>
        <row r="5">
          <cell r="G5" t="str">
            <v>Acta constitutiva</v>
          </cell>
        </row>
        <row r="6">
          <cell r="G6" t="str">
            <v>Difusión del contenido del código de ética</v>
          </cell>
        </row>
      </sheetData>
      <sheetData sheetId="1">
        <row r="2">
          <cell r="E2" t="str">
            <v>Mayo</v>
          </cell>
        </row>
        <row r="3">
          <cell r="E3" t="str">
            <v>Abril</v>
          </cell>
        </row>
        <row r="4">
          <cell r="E4" t="str">
            <v>Marzo</v>
          </cell>
        </row>
        <row r="5">
          <cell r="E5" t="str">
            <v>Julio y Diciembre</v>
          </cell>
        </row>
        <row r="6">
          <cell r="B6" t="str">
            <v>Distintivo campaña</v>
          </cell>
          <cell r="E6" t="str">
            <v>Abril</v>
          </cell>
        </row>
        <row r="7">
          <cell r="B7" t="str">
            <v>Distintivo campaña</v>
          </cell>
          <cell r="E7" t="str">
            <v>Abril</v>
          </cell>
        </row>
        <row r="8">
          <cell r="B8" t="str">
            <v>Carta de compromiso código de ética y código de conducta</v>
          </cell>
          <cell r="E8" t="str">
            <v xml:space="preserve">Mayo, Agosto y  Noviembre, </v>
          </cell>
        </row>
        <row r="9">
          <cell r="B9" t="str">
            <v>Distintivo campaña</v>
          </cell>
          <cell r="E9" t="str">
            <v>Abril</v>
          </cell>
        </row>
        <row r="10">
          <cell r="B10" t="str">
            <v>Distintivo campaña</v>
          </cell>
          <cell r="E10" t="str">
            <v>Abril</v>
          </cell>
        </row>
        <row r="11">
          <cell r="B11" t="str">
            <v>Acta de hechos por actos contrarios al código de ética</v>
          </cell>
          <cell r="E11" t="str">
            <v>Bajo demanda</v>
          </cell>
        </row>
        <row r="12">
          <cell r="B12" t="str">
            <v>Manual de organización</v>
          </cell>
          <cell r="E12" t="str">
            <v>Agosto</v>
          </cell>
        </row>
        <row r="13">
          <cell r="B13" t="str">
            <v>Manual de procesos y procedimientos</v>
          </cell>
          <cell r="E13" t="str">
            <v>Agosto</v>
          </cell>
        </row>
        <row r="14">
          <cell r="B14" t="str">
            <v>Tríptico interno de inducción a la SP</v>
          </cell>
          <cell r="E14" t="str">
            <v>Abril</v>
          </cell>
        </row>
        <row r="15">
          <cell r="B15" t="str">
            <v>Minutas de reuniones de acuerdo a temas "Mejora continua"</v>
          </cell>
          <cell r="E15" t="str">
            <v>Abril</v>
          </cell>
        </row>
        <row r="16">
          <cell r="B16" t="str">
            <v>Manual de organización</v>
          </cell>
          <cell r="E16" t="str">
            <v>Agosto</v>
          </cell>
        </row>
        <row r="17">
          <cell r="B17" t="str">
            <v>Calendario de actividades de las áreas</v>
          </cell>
          <cell r="E17" t="str">
            <v>Abril</v>
          </cell>
        </row>
        <row r="18">
          <cell r="B18" t="str">
            <v>Capacitaciones internas de la SP</v>
          </cell>
          <cell r="E18" t="str">
            <v>Julio</v>
          </cell>
        </row>
        <row r="19">
          <cell r="B19" t="str">
            <v>N/A</v>
          </cell>
          <cell r="E19"/>
        </row>
        <row r="20">
          <cell r="B20" t="str">
            <v>Reportes trimestrales de actividades por cada servidor público</v>
          </cell>
          <cell r="E20" t="str">
            <v>Abril, julio y octubre</v>
          </cell>
        </row>
        <row r="21">
          <cell r="B21" t="str">
            <v>Minutas de reuniones "Riesgos"</v>
          </cell>
          <cell r="E21" t="str">
            <v>Abril, julio y octubre</v>
          </cell>
        </row>
        <row r="22">
          <cell r="B22" t="str">
            <v>Acta de renovación de comité interno de la SP</v>
          </cell>
          <cell r="E22" t="str">
            <v>Marzo</v>
          </cell>
        </row>
        <row r="23">
          <cell r="B23" t="str">
            <v>Manual de procesos y procedimientos</v>
          </cell>
          <cell r="E23" t="str">
            <v>Agosto</v>
          </cell>
        </row>
        <row r="24">
          <cell r="B24" t="str">
            <v>PTAR</v>
          </cell>
          <cell r="E24" t="str">
            <v>Marzo</v>
          </cell>
        </row>
        <row r="25">
          <cell r="B25" t="str">
            <v>Minutas de reuniones "Transparencia y cumplimiento con la legalidad"</v>
          </cell>
          <cell r="E25" t="str">
            <v>Por demanda</v>
          </cell>
        </row>
        <row r="26">
          <cell r="B26" t="str">
            <v>Correo electrónico con acciones que se han ejecutado trimestralmente "Riesgos"</v>
          </cell>
          <cell r="E26" t="str">
            <v>Por demanda</v>
          </cell>
        </row>
        <row r="27">
          <cell r="B27" t="str">
            <v>Informe semestral CONTROL INTERNO con evidencias</v>
          </cell>
          <cell r="E27" t="str">
            <v>Julio</v>
          </cell>
        </row>
        <row r="28">
          <cell r="B28" t="str">
            <v>Acta de hechos por actos de corrupción</v>
          </cell>
          <cell r="E28" t="str">
            <v>Por suceso</v>
          </cell>
        </row>
        <row r="29">
          <cell r="B29" t="str">
            <v>Encuestas por percepción de servicios recibidos</v>
          </cell>
          <cell r="E29" t="str">
            <v xml:space="preserve">Abril  </v>
          </cell>
        </row>
        <row r="30">
          <cell r="B30" t="str">
            <v>N/A</v>
          </cell>
          <cell r="E30"/>
        </row>
        <row r="31">
          <cell r="B31" t="str">
            <v>Realice encuestas de clima laboral y establezca acciones para las áreas de oportunidad detectadas.</v>
          </cell>
          <cell r="E31" t="str">
            <v>Junio</v>
          </cell>
        </row>
        <row r="32">
          <cell r="B32" t="str">
            <v>Correo electrónico de quejas y sugerencias de los colaboradores</v>
          </cell>
          <cell r="E32" t="str">
            <v>Por demanda</v>
          </cell>
        </row>
        <row r="33">
          <cell r="B33" t="str">
            <v>Carpeta de manuales de organización y procesos y procedimientos</v>
          </cell>
          <cell r="E33" t="str">
            <v>Agosto</v>
          </cell>
        </row>
        <row r="34">
          <cell r="B34" t="str">
            <v>Expedientes de personal</v>
          </cell>
          <cell r="E34" t="str">
            <v>Julio</v>
          </cell>
        </row>
        <row r="35">
          <cell r="B35" t="str">
            <v>N/A</v>
          </cell>
          <cell r="E35"/>
        </row>
        <row r="36">
          <cell r="B36" t="str">
            <v>N/A</v>
          </cell>
          <cell r="E36"/>
        </row>
        <row r="37">
          <cell r="B37" t="str">
            <v>N/A</v>
          </cell>
          <cell r="E37"/>
        </row>
        <row r="38">
          <cell r="B38" t="str">
            <v>Relación de contraseñas de equipos de cómputo</v>
          </cell>
          <cell r="E38" t="str">
            <v>Julio</v>
          </cell>
        </row>
        <row r="39">
          <cell r="B39" t="str">
            <v>Calendario de adquisiciones</v>
          </cell>
          <cell r="E39" t="str">
            <v>Febrero</v>
          </cell>
        </row>
        <row r="40">
          <cell r="B40" t="str">
            <v>N/A</v>
          </cell>
          <cell r="E40"/>
        </row>
        <row r="41">
          <cell r="B41" t="str">
            <v>N/A</v>
          </cell>
          <cell r="E41"/>
        </row>
        <row r="42">
          <cell r="E42"/>
        </row>
        <row r="43">
          <cell r="B43" t="str">
            <v>N/A</v>
          </cell>
          <cell r="E43"/>
        </row>
        <row r="44">
          <cell r="B44" t="str">
            <v>N/A</v>
          </cell>
          <cell r="E44"/>
        </row>
        <row r="45">
          <cell r="B45" t="str">
            <v>N/A</v>
          </cell>
          <cell r="E45"/>
        </row>
        <row r="46">
          <cell r="B46" t="str">
            <v>N/A</v>
          </cell>
          <cell r="E46"/>
        </row>
        <row r="47">
          <cell r="B47" t="str">
            <v>N/A</v>
          </cell>
          <cell r="E47"/>
        </row>
        <row r="48">
          <cell r="B48" t="str">
            <v>Bitácora de salidas foráneas de empleados</v>
          </cell>
          <cell r="E48" t="str">
            <v>Por comisión</v>
          </cell>
        </row>
        <row r="49">
          <cell r="B49" t="str">
            <v>Credencial interna de identificación</v>
          </cell>
          <cell r="E49" t="str">
            <v>Abril</v>
          </cell>
        </row>
        <row r="50">
          <cell r="B50" t="str">
            <v>NA</v>
          </cell>
          <cell r="E50"/>
        </row>
        <row r="51">
          <cell r="B51" t="str">
            <v>NA</v>
          </cell>
          <cell r="E51" t="str">
            <v>De acuerdo a pagos de contratos emitidos</v>
          </cell>
        </row>
        <row r="52">
          <cell r="B52" t="str">
            <v>Resguardos actualizados</v>
          </cell>
          <cell r="E52" t="str">
            <v>Junio, Diciembre</v>
          </cell>
        </row>
        <row r="53">
          <cell r="B53" t="str">
            <v>Resguardos actualizados</v>
          </cell>
          <cell r="E53" t="str">
            <v>Junio, Diciembre</v>
          </cell>
        </row>
        <row r="54">
          <cell r="B54" t="str">
            <v>Resguardos actualizados</v>
          </cell>
          <cell r="E54" t="str">
            <v>Junio, Diciembre</v>
          </cell>
        </row>
        <row r="55">
          <cell r="B55" t="str">
            <v>Oficio de solicitud de baja de mobiliario y equipo</v>
          </cell>
          <cell r="E55" t="str">
            <v>Según necesidad</v>
          </cell>
        </row>
        <row r="56">
          <cell r="B56" t="str">
            <v>Bitácora de vehículos operativos</v>
          </cell>
          <cell r="E56" t="str">
            <v>Enero</v>
          </cell>
        </row>
        <row r="57">
          <cell r="B57" t="str">
            <v>Expediente de mantenimiento vehicular</v>
          </cell>
          <cell r="E57" t="str">
            <v>Enero</v>
          </cell>
        </row>
        <row r="58">
          <cell r="B58" t="str">
            <v>Expediente licencias de manejo</v>
          </cell>
          <cell r="E58" t="str">
            <v>Enero</v>
          </cell>
        </row>
        <row r="59">
          <cell r="B59" t="str">
            <v>Reporte consumo de combustible</v>
          </cell>
          <cell r="E59" t="str">
            <v>Abril, Julio, Octubre</v>
          </cell>
        </row>
        <row r="60">
          <cell r="B60" t="str">
            <v>N/A</v>
          </cell>
          <cell r="E60"/>
        </row>
        <row r="61">
          <cell r="B61" t="str">
            <v>N/A</v>
          </cell>
          <cell r="E61"/>
        </row>
        <row r="62">
          <cell r="B62" t="str">
            <v>Resguardos de fondos de caja chica firmados</v>
          </cell>
          <cell r="E62" t="str">
            <v>Enero</v>
          </cell>
        </row>
        <row r="63">
          <cell r="B63" t="str">
            <v>Reporte de arqueos a los fondos fijos de caja chica</v>
          </cell>
          <cell r="E63" t="str">
            <v>Trimestral</v>
          </cell>
        </row>
        <row r="64">
          <cell r="B64" t="str">
            <v>N/A</v>
          </cell>
          <cell r="E64"/>
        </row>
        <row r="65">
          <cell r="B65" t="str">
            <v>N/A</v>
          </cell>
          <cell r="E65"/>
        </row>
        <row r="66">
          <cell r="B66" t="str">
            <v>Registro de visitantes a las dependencias</v>
          </cell>
          <cell r="E66" t="str">
            <v>Enero</v>
          </cell>
        </row>
        <row r="67">
          <cell r="B67" t="str">
            <v>Expediente de PBR</v>
          </cell>
          <cell r="E67" t="str">
            <v>Enero</v>
          </cell>
        </row>
        <row r="68">
          <cell r="B68" t="str">
            <v>N/A</v>
          </cell>
          <cell r="E68"/>
        </row>
        <row r="69">
          <cell r="B69" t="str">
            <v>N/A</v>
          </cell>
          <cell r="E69"/>
        </row>
        <row r="70">
          <cell r="B70" t="str">
            <v>N/A</v>
          </cell>
          <cell r="E70"/>
        </row>
        <row r="71">
          <cell r="B71" t="str">
            <v>Expediente de auditorías</v>
          </cell>
          <cell r="E71" t="str">
            <v>Enero</v>
          </cell>
        </row>
        <row r="72">
          <cell r="B72" t="str">
            <v>Manual de procesos y procedimientos</v>
          </cell>
          <cell r="E72" t="str">
            <v>Agosto</v>
          </cell>
        </row>
        <row r="73">
          <cell r="B73" t="str">
            <v>Calendario de actividades de las áreas</v>
          </cell>
          <cell r="E73" t="str">
            <v xml:space="preserve">Abril  </v>
          </cell>
        </row>
        <row r="74">
          <cell r="B74" t="str">
            <v>Metas de evaluación del desempeño</v>
          </cell>
          <cell r="E74" t="str">
            <v>Febrero</v>
          </cell>
        </row>
        <row r="75">
          <cell r="B75" t="str">
            <v>Código de conducta de la SP</v>
          </cell>
          <cell r="E75" t="str">
            <v>Mayo</v>
          </cell>
        </row>
        <row r="76">
          <cell r="B76" t="str">
            <v>N/A</v>
          </cell>
          <cell r="E76"/>
        </row>
        <row r="77">
          <cell r="B77" t="str">
            <v>Anteproyecto</v>
          </cell>
          <cell r="E77" t="str">
            <v>Septiembre</v>
          </cell>
        </row>
        <row r="78">
          <cell r="B78" t="str">
            <v>Evidencias reuniones CONETICA</v>
          </cell>
          <cell r="E78" t="str">
            <v>Junio, Noviembre</v>
          </cell>
        </row>
        <row r="79">
          <cell r="B79" t="str">
            <v>N/A</v>
          </cell>
          <cell r="E79"/>
        </row>
        <row r="80">
          <cell r="B80" t="str">
            <v>Reportes trimestrales SISPBR</v>
          </cell>
          <cell r="E80" t="str">
            <v>Marzo, Junio, Octubre, Diciembre</v>
          </cell>
        </row>
        <row r="81">
          <cell r="B81" t="str">
            <v>Protocolo recepción de correspondencia</v>
          </cell>
          <cell r="E81" t="str">
            <v>Mayo</v>
          </cell>
        </row>
        <row r="82">
          <cell r="B82" t="str">
            <v>Capacitación sobre tema PBR</v>
          </cell>
          <cell r="E82" t="str">
            <v>Diciembre</v>
          </cell>
        </row>
        <row r="83">
          <cell r="B83" t="str">
            <v>Documento que señale el nodo en el que recaen las actividades de la SP</v>
          </cell>
          <cell r="E83" t="str">
            <v>Junio</v>
          </cell>
        </row>
        <row r="84">
          <cell r="B84" t="str">
            <v>Diagnóstico ANTEPROYECTO</v>
          </cell>
          <cell r="E84" t="str">
            <v>Septiembre</v>
          </cell>
        </row>
        <row r="85">
          <cell r="B85" t="str">
            <v>Árboles ANTEPROYECTO</v>
          </cell>
          <cell r="E85" t="str">
            <v>Septiembre</v>
          </cell>
        </row>
        <row r="86">
          <cell r="B86" t="str">
            <v>Fichas informativas indicadores ANTEPROYECTO</v>
          </cell>
          <cell r="E86" t="str">
            <v>Septiembre</v>
          </cell>
        </row>
        <row r="87">
          <cell r="B87" t="str">
            <v xml:space="preserve">Reglas de operación entrega de apoyos sociales </v>
          </cell>
          <cell r="E87" t="str">
            <v>Diciembre</v>
          </cell>
        </row>
        <row r="88">
          <cell r="B88" t="str">
            <v>Manual de procesos y procedimientos</v>
          </cell>
          <cell r="E88" t="str">
            <v>Agosto</v>
          </cell>
        </row>
        <row r="89">
          <cell r="B89" t="str">
            <v>Manual de procedimientos para el otorgamiento de ayudas y apoyos sociales a la población ypara el fortalecimiento de organismos de la sociedad civil</v>
          </cell>
          <cell r="E89" t="str">
            <v xml:space="preserve">Marzo  </v>
          </cell>
        </row>
        <row r="90">
          <cell r="B90" t="str">
            <v>Manual de procedimientos para el otorgamiento de ayudas y apoyos sociales a la población ypara el fortalecimiento de organismos de la sociedad civil</v>
          </cell>
          <cell r="E90" t="str">
            <v xml:space="preserve">Marzo  </v>
          </cell>
        </row>
        <row r="91">
          <cell r="B91" t="str">
            <v>Padrón de beneficiarios apoyos sociales</v>
          </cell>
          <cell r="E91" t="str">
            <v>Enero</v>
          </cell>
        </row>
        <row r="92">
          <cell r="B92" t="str">
            <v>N/A</v>
          </cell>
          <cell r="E92"/>
        </row>
        <row r="93">
          <cell r="B93" t="str">
            <v>N/A</v>
          </cell>
          <cell r="E93"/>
        </row>
        <row r="94">
          <cell r="B94" t="str">
            <v>N/A</v>
          </cell>
          <cell r="E94"/>
        </row>
        <row r="95">
          <cell r="B95" t="str">
            <v>Reportes trimestrales SISPBR</v>
          </cell>
          <cell r="E95" t="str">
            <v>Marzo, Junio, Octubre, Diciembre</v>
          </cell>
        </row>
        <row r="96">
          <cell r="B96" t="str">
            <v>Minutas de sesiones MEJORA REGULATORIA</v>
          </cell>
          <cell r="E96" t="str">
            <v>Marzo, Junio, Octubre, Diciembre</v>
          </cell>
        </row>
        <row r="97">
          <cell r="B97" t="str">
            <v>Plan de trabajo Mejora Regulatoria</v>
          </cell>
          <cell r="E97" t="str">
            <v>abril</v>
          </cell>
        </row>
        <row r="98">
          <cell r="B98" t="str">
            <v>Requisitos de trámites de Atención Ciudadana en ventanilla virtual</v>
          </cell>
          <cell r="E98" t="str">
            <v>Según TI indique</v>
          </cell>
        </row>
        <row r="99">
          <cell r="B99" t="str">
            <v>Constancia certificación ISO 9000</v>
          </cell>
          <cell r="E99" t="str">
            <v>Según fechas estipuladas</v>
          </cell>
        </row>
        <row r="100">
          <cell r="B100" t="str">
            <v>Formato OTIDA</v>
          </cell>
          <cell r="E100" t="str">
            <v>Según fechas estipuladas</v>
          </cell>
        </row>
        <row r="101">
          <cell r="D101" t="str">
            <v>Actualización de cuadro de clasificación archivística y catálogo de disposición documental</v>
          </cell>
          <cell r="E101" t="str">
            <v>Agosto</v>
          </cell>
        </row>
        <row r="102">
          <cell r="B102" t="str">
            <v>Cuadro clasificación archivística</v>
          </cell>
          <cell r="E102" t="str">
            <v>Agosto</v>
          </cell>
        </row>
        <row r="103">
          <cell r="B103" t="str">
            <v>Inventario archivos</v>
          </cell>
          <cell r="E103" t="str">
            <v>Junio, Diciembre</v>
          </cell>
        </row>
        <row r="104">
          <cell r="B104" t="str">
            <v>Expedientes de archivos</v>
          </cell>
          <cell r="E104" t="str">
            <v>Junio, Diciembre</v>
          </cell>
        </row>
        <row r="105">
          <cell r="B105" t="str">
            <v>Expedientes de archivos organizados</v>
          </cell>
          <cell r="E105"/>
        </row>
        <row r="106">
          <cell r="B106" t="str">
            <v>N/A</v>
          </cell>
          <cell r="E106"/>
        </row>
        <row r="107">
          <cell r="B107" t="str">
            <v>N/A</v>
          </cell>
          <cell r="E107"/>
        </row>
        <row r="108">
          <cell r="B108" t="str">
            <v>N/A</v>
          </cell>
          <cell r="E108"/>
        </row>
        <row r="109">
          <cell r="D109" t="str">
            <v>Generar reuniones semestrales para revisión de avances y seguimiento a objetivos</v>
          </cell>
          <cell r="E109" t="str">
            <v>junio, diciembre</v>
          </cell>
        </row>
        <row r="110">
          <cell r="D110" t="str">
            <v xml:space="preserve">Enviar correos electrónicos con información relevante </v>
          </cell>
          <cell r="E110" t="str">
            <v>Marzo, Junio, Octubre, Diciembre</v>
          </cell>
        </row>
        <row r="111">
          <cell r="D111" t="str">
            <v>Generar reporte trimestral de presupuesto ejercido</v>
          </cell>
          <cell r="E111" t="str">
            <v>Marzo, Junio, Octubre, Diciembre</v>
          </cell>
        </row>
        <row r="112">
          <cell r="B112" t="str">
            <v>Reporte trimestra de presupuesto</v>
          </cell>
          <cell r="D112" t="str">
            <v>Generar reportes trimestrales de PBR</v>
          </cell>
          <cell r="E112" t="str">
            <v>Marzo, Junio, Octubre, Diciembre</v>
          </cell>
        </row>
        <row r="113">
          <cell r="E113" t="str">
            <v>Marzo, Junio, Octubre, Diciembre</v>
          </cell>
        </row>
        <row r="114">
          <cell r="B114" t="str">
            <v>Reportes trimestrales información pública de oficio TRANSPARENCIA</v>
          </cell>
        </row>
        <row r="115">
          <cell r="B115" t="str">
            <v>Manual de procesos y procedimientos</v>
          </cell>
          <cell r="E115" t="str">
            <v>Agosto</v>
          </cell>
        </row>
        <row r="116">
          <cell r="B116" t="str">
            <v>Manual de organización</v>
          </cell>
          <cell r="E116" t="str">
            <v>Junio, Diciembre</v>
          </cell>
        </row>
        <row r="117">
          <cell r="B117" t="str">
            <v>Minutas de reuniones CONTROL DE RIESGOS</v>
          </cell>
          <cell r="E117" t="str">
            <v>De acuerdo a solicitud</v>
          </cell>
        </row>
        <row r="118">
          <cell r="B118" t="str">
            <v>Expediente de auditorías</v>
          </cell>
          <cell r="E118" t="str">
            <v>Diciembre</v>
          </cell>
        </row>
        <row r="119">
          <cell r="B119" t="str">
            <v>Comparativo de resultados de plan de trabajo contra año anterior</v>
          </cell>
          <cell r="E119" t="str">
            <v>Abril</v>
          </cell>
        </row>
        <row r="120">
          <cell r="B120" t="str">
            <v>Plan de trabajo 2019</v>
          </cell>
          <cell r="E120" t="str">
            <v>agosto</v>
          </cell>
        </row>
        <row r="121">
          <cell r="B121" t="str">
            <v>Minutas de reuniones PTAR</v>
          </cell>
          <cell r="E121" t="str">
            <v>Abril</v>
          </cell>
        </row>
        <row r="122">
          <cell r="B122" t="str">
            <v>Plan de trabajo 2019</v>
          </cell>
          <cell r="E122" t="str">
            <v>De acuerdo a fechas establecidas</v>
          </cell>
        </row>
        <row r="123">
          <cell r="B123" t="str">
            <v>Plan de acción de áreas de oportunidad EVALUACIÓN DEL DESEMPEÑO</v>
          </cell>
        </row>
        <row r="124">
          <cell r="B124" t="str">
            <v>N/A</v>
          </cell>
          <cell r="E124"/>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8" sqref="A8:E8"/>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e">
        <f>Institución</f>
        <v>#NAME?</v>
      </c>
      <c r="B1" s="63"/>
      <c r="C1" s="63"/>
      <c r="D1" s="14" t="s">
        <v>0</v>
      </c>
      <c r="E1" s="15" t="s">
        <v>13</v>
      </c>
    </row>
    <row r="2" spans="1:5" x14ac:dyDescent="0.25">
      <c r="A2" s="64" t="s">
        <v>32</v>
      </c>
      <c r="B2" s="65"/>
      <c r="C2" s="65"/>
      <c r="D2" s="13" t="s">
        <v>1</v>
      </c>
      <c r="E2" s="16" t="s">
        <v>16</v>
      </c>
    </row>
    <row r="3" spans="1:5" x14ac:dyDescent="0.25">
      <c r="A3" s="66" t="s">
        <v>41</v>
      </c>
      <c r="B3" s="67"/>
      <c r="C3" s="67"/>
      <c r="D3" s="13" t="s">
        <v>2</v>
      </c>
      <c r="E3" s="17">
        <v>43101</v>
      </c>
    </row>
    <row r="4" spans="1:5" x14ac:dyDescent="0.25">
      <c r="A4" s="64" t="s">
        <v>12</v>
      </c>
      <c r="B4" s="65"/>
      <c r="C4" s="65"/>
      <c r="D4" s="13" t="s">
        <v>3</v>
      </c>
      <c r="E4" s="18" t="s">
        <v>16</v>
      </c>
    </row>
    <row r="5" spans="1:5" ht="15.75" thickBot="1" x14ac:dyDescent="0.3">
      <c r="A5" s="68" t="s">
        <v>27</v>
      </c>
      <c r="B5" s="69"/>
      <c r="C5" s="69"/>
      <c r="D5" s="19" t="s">
        <v>2</v>
      </c>
      <c r="E5" s="20">
        <v>43101</v>
      </c>
    </row>
    <row r="7" spans="1:5" ht="48" customHeight="1" x14ac:dyDescent="0.25">
      <c r="A7" s="61" t="s">
        <v>31</v>
      </c>
      <c r="B7" s="61"/>
      <c r="C7" s="61"/>
      <c r="D7" s="61"/>
      <c r="E7" s="61"/>
    </row>
    <row r="8" spans="1:5" ht="62.25" customHeight="1" x14ac:dyDescent="0.25">
      <c r="A8" s="70" t="s">
        <v>33</v>
      </c>
      <c r="B8" s="70"/>
      <c r="C8" s="70"/>
      <c r="D8" s="70"/>
      <c r="E8" s="70"/>
    </row>
    <row r="9" spans="1:5" ht="35.25" customHeight="1" x14ac:dyDescent="0.25">
      <c r="A9" s="70" t="s">
        <v>37</v>
      </c>
      <c r="B9" s="70"/>
      <c r="C9" s="70"/>
      <c r="D9" s="70"/>
      <c r="E9" s="70"/>
    </row>
    <row r="10" spans="1:5" ht="68.25" customHeight="1" x14ac:dyDescent="0.25">
      <c r="A10" s="22" t="s">
        <v>28</v>
      </c>
      <c r="B10" s="71" t="s">
        <v>38</v>
      </c>
      <c r="C10" s="71"/>
      <c r="D10" s="71"/>
      <c r="E10" s="71"/>
    </row>
    <row r="11" spans="1:5" ht="58.5" customHeight="1" x14ac:dyDescent="0.25">
      <c r="A11" s="23" t="s">
        <v>29</v>
      </c>
      <c r="B11" s="71" t="s">
        <v>30</v>
      </c>
      <c r="C11" s="71"/>
      <c r="D11" s="71"/>
      <c r="E11" s="71"/>
    </row>
    <row r="12" spans="1:5" ht="62.25" customHeight="1" x14ac:dyDescent="0.25">
      <c r="A12" s="23" t="s">
        <v>39</v>
      </c>
      <c r="B12" s="71" t="s">
        <v>40</v>
      </c>
      <c r="C12" s="71"/>
      <c r="D12" s="71"/>
      <c r="E12" s="71"/>
    </row>
    <row r="14" spans="1:5" ht="61.5" customHeight="1" x14ac:dyDescent="0.25">
      <c r="A14" s="70" t="s">
        <v>34</v>
      </c>
      <c r="B14" s="70"/>
      <c r="C14" s="70"/>
      <c r="D14" s="70"/>
      <c r="E14" s="7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1" t="s">
        <v>42</v>
      </c>
      <c r="B21" s="61"/>
      <c r="C21" s="61"/>
      <c r="D21" s="61"/>
      <c r="E21" s="61"/>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1"/>
  <sheetViews>
    <sheetView topLeftCell="A34" workbookViewId="0">
      <selection activeCell="D34" sqref="D34"/>
    </sheetView>
  </sheetViews>
  <sheetFormatPr baseColWidth="10" defaultColWidth="0" defaultRowHeight="12.75" x14ac:dyDescent="0.2"/>
  <cols>
    <col min="1" max="1" width="17.5703125" style="27" customWidth="1"/>
    <col min="2" max="2" width="39.5703125" style="27" customWidth="1"/>
    <col min="3" max="3" width="26.140625" style="27" customWidth="1"/>
    <col min="4" max="4" width="20.28515625" style="27" customWidth="1"/>
    <col min="5" max="5" width="19.28515625" style="27" customWidth="1"/>
    <col min="6" max="6" width="15.140625" style="27" customWidth="1"/>
    <col min="7" max="7" width="5.140625" style="27" customWidth="1"/>
    <col min="8" max="8" width="18.42578125" style="27" hidden="1" customWidth="1"/>
    <col min="9" max="16384" width="11.42578125" style="27" hidden="1"/>
  </cols>
  <sheetData>
    <row r="1" spans="1:9" ht="15.75" customHeight="1" x14ac:dyDescent="0.2">
      <c r="A1" s="78" t="s">
        <v>55</v>
      </c>
      <c r="B1" s="79"/>
      <c r="C1" s="79"/>
      <c r="D1" s="79"/>
      <c r="E1" s="24" t="s">
        <v>0</v>
      </c>
      <c r="F1" s="25" t="s">
        <v>56</v>
      </c>
      <c r="G1" s="26"/>
      <c r="H1" s="26"/>
    </row>
    <row r="2" spans="1:9" ht="15.75" customHeight="1" x14ac:dyDescent="0.2">
      <c r="A2" s="80" t="s">
        <v>175</v>
      </c>
      <c r="B2" s="81"/>
      <c r="C2" s="81"/>
      <c r="D2" s="81"/>
      <c r="E2" s="28" t="s">
        <v>1</v>
      </c>
      <c r="F2" s="29" t="s">
        <v>16</v>
      </c>
      <c r="G2" s="26"/>
      <c r="H2" s="26"/>
    </row>
    <row r="3" spans="1:9" ht="15.75" customHeight="1" x14ac:dyDescent="0.2">
      <c r="A3" s="82" t="s">
        <v>174</v>
      </c>
      <c r="B3" s="83"/>
      <c r="C3" s="83"/>
      <c r="D3" s="83"/>
      <c r="E3" s="28" t="s">
        <v>2</v>
      </c>
      <c r="F3" s="30">
        <v>43101</v>
      </c>
    </row>
    <row r="4" spans="1:9" ht="15.75" customHeight="1" x14ac:dyDescent="0.2">
      <c r="A4" s="80" t="s">
        <v>175</v>
      </c>
      <c r="B4" s="81"/>
      <c r="C4" s="81"/>
      <c r="D4" s="81"/>
      <c r="E4" s="28" t="s">
        <v>3</v>
      </c>
      <c r="F4" s="31" t="s">
        <v>16</v>
      </c>
    </row>
    <row r="5" spans="1:9" ht="15.75" customHeight="1" thickBot="1" x14ac:dyDescent="0.25">
      <c r="A5" s="84" t="s">
        <v>14</v>
      </c>
      <c r="B5" s="85"/>
      <c r="C5" s="85"/>
      <c r="D5" s="85"/>
      <c r="E5" s="32" t="s">
        <v>2</v>
      </c>
      <c r="F5" s="33">
        <v>43101</v>
      </c>
    </row>
    <row r="6" spans="1:9" x14ac:dyDescent="0.2">
      <c r="A6" s="26"/>
      <c r="B6" s="26"/>
      <c r="C6" s="26"/>
      <c r="D6" s="26"/>
      <c r="E6" s="26"/>
      <c r="F6" s="26"/>
      <c r="G6" s="26"/>
      <c r="H6" s="26"/>
    </row>
    <row r="7" spans="1:9" ht="30" customHeight="1" x14ac:dyDescent="0.2">
      <c r="A7" s="76" t="s">
        <v>18</v>
      </c>
      <c r="B7" s="76"/>
      <c r="C7" s="76"/>
      <c r="D7" s="76"/>
      <c r="E7" s="76"/>
      <c r="F7" s="76"/>
      <c r="G7" s="34"/>
      <c r="H7" s="34"/>
      <c r="I7" s="26"/>
    </row>
    <row r="8" spans="1:9" x14ac:dyDescent="0.2">
      <c r="A8" s="35"/>
      <c r="B8" s="35"/>
      <c r="C8" s="35"/>
      <c r="D8" s="35"/>
      <c r="E8" s="34"/>
      <c r="F8" s="34"/>
      <c r="I8" s="26"/>
    </row>
    <row r="9" spans="1:9" ht="15.75" x14ac:dyDescent="0.25">
      <c r="A9" s="77" t="s">
        <v>169</v>
      </c>
      <c r="B9" s="77"/>
      <c r="C9" s="77"/>
      <c r="D9" s="35"/>
      <c r="E9" s="36" t="s">
        <v>4</v>
      </c>
      <c r="F9" s="36" t="s">
        <v>5</v>
      </c>
      <c r="I9" s="26"/>
    </row>
    <row r="10" spans="1:9" ht="12.75" customHeight="1" x14ac:dyDescent="0.2">
      <c r="A10" s="73" t="s">
        <v>168</v>
      </c>
      <c r="B10" s="72" t="s">
        <v>170</v>
      </c>
      <c r="C10" s="72"/>
      <c r="D10" s="35"/>
      <c r="E10" s="37" t="s">
        <v>6</v>
      </c>
      <c r="F10" s="38" t="s">
        <v>7</v>
      </c>
      <c r="I10" s="26"/>
    </row>
    <row r="11" spans="1:9" ht="12.75" customHeight="1" x14ac:dyDescent="0.2">
      <c r="A11" s="73"/>
      <c r="B11" s="72"/>
      <c r="C11" s="72"/>
      <c r="D11" s="35"/>
      <c r="E11" s="37" t="s">
        <v>8</v>
      </c>
      <c r="F11" s="39" t="s">
        <v>9</v>
      </c>
      <c r="I11" s="26"/>
    </row>
    <row r="12" spans="1:9" x14ac:dyDescent="0.2">
      <c r="A12" s="73"/>
      <c r="B12" s="72"/>
      <c r="C12" s="72"/>
      <c r="D12" s="35"/>
      <c r="E12" s="40">
        <v>1</v>
      </c>
      <c r="F12" s="41" t="s">
        <v>10</v>
      </c>
      <c r="I12" s="26"/>
    </row>
    <row r="13" spans="1:9" x14ac:dyDescent="0.2">
      <c r="A13" s="35"/>
      <c r="B13" s="35"/>
      <c r="C13" s="35"/>
      <c r="D13" s="35"/>
      <c r="E13" s="34"/>
      <c r="F13" s="34"/>
      <c r="I13" s="26"/>
    </row>
    <row r="14" spans="1:9" x14ac:dyDescent="0.2">
      <c r="A14" s="26"/>
      <c r="B14" s="26"/>
      <c r="C14" s="26"/>
      <c r="F14" s="26"/>
      <c r="I14" s="26"/>
    </row>
    <row r="15" spans="1:9" ht="25.5" x14ac:dyDescent="0.2">
      <c r="A15" s="42" t="s">
        <v>11</v>
      </c>
      <c r="B15" s="42" t="s">
        <v>35</v>
      </c>
      <c r="C15" s="55" t="s">
        <v>173</v>
      </c>
      <c r="D15" s="43" t="s">
        <v>171</v>
      </c>
      <c r="E15" s="43" t="s">
        <v>15</v>
      </c>
      <c r="F15" s="43" t="s">
        <v>36</v>
      </c>
    </row>
    <row r="16" spans="1:9" ht="48" x14ac:dyDescent="0.2">
      <c r="A16" s="44">
        <v>101</v>
      </c>
      <c r="B16" s="46" t="s">
        <v>57</v>
      </c>
      <c r="C16" s="56" t="s">
        <v>168</v>
      </c>
      <c r="D16" s="48" t="s">
        <v>168</v>
      </c>
      <c r="E16" s="47" t="str">
        <f>'[1]PLAN DE TRABAJO'!$G$3</f>
        <v>Documento final</v>
      </c>
      <c r="F16" s="49" t="str">
        <f>'[1]LISTA DE DOCUMENTOS'!$E$2</f>
        <v>Mayo</v>
      </c>
    </row>
    <row r="17" spans="1:6" ht="84" x14ac:dyDescent="0.2">
      <c r="A17" s="44">
        <v>102</v>
      </c>
      <c r="B17" s="46" t="s">
        <v>58</v>
      </c>
      <c r="C17" s="56">
        <v>1</v>
      </c>
      <c r="D17" s="48">
        <v>1</v>
      </c>
      <c r="E17" s="47" t="str">
        <f>'[1]PLAN DE TRABAJO'!$G$4</f>
        <v>Documento de Código de conducta</v>
      </c>
      <c r="F17" s="49" t="str">
        <f>'[1]LISTA DE DOCUMENTOS'!$E$3</f>
        <v>Abril</v>
      </c>
    </row>
    <row r="18" spans="1:6" ht="72" x14ac:dyDescent="0.2">
      <c r="A18" s="44">
        <v>103</v>
      </c>
      <c r="B18" s="46" t="s">
        <v>59</v>
      </c>
      <c r="C18" s="56">
        <v>1</v>
      </c>
      <c r="D18" s="48">
        <v>1</v>
      </c>
      <c r="E18" s="47" t="str">
        <f>'[1]PLAN DE TRABAJO'!$G$5</f>
        <v>Acta constitutiva</v>
      </c>
      <c r="F18" s="49" t="str">
        <f>'[1]LISTA DE DOCUMENTOS'!$E$4</f>
        <v>Marzo</v>
      </c>
    </row>
    <row r="19" spans="1:6" ht="36" x14ac:dyDescent="0.2">
      <c r="A19" s="44">
        <v>104</v>
      </c>
      <c r="B19" s="46" t="s">
        <v>60</v>
      </c>
      <c r="C19" s="56" t="s">
        <v>168</v>
      </c>
      <c r="D19" s="48" t="s">
        <v>168</v>
      </c>
      <c r="E19" s="47" t="str">
        <f>'[1]PLAN DE TRABAJO'!$G$6</f>
        <v>Difusión del contenido del código de ética</v>
      </c>
      <c r="F19" s="49" t="str">
        <f>'[1]LISTA DE DOCUMENTOS'!$E$5</f>
        <v>Julio y Diciembre</v>
      </c>
    </row>
    <row r="20" spans="1:6" ht="24" x14ac:dyDescent="0.2">
      <c r="A20" s="44">
        <v>105</v>
      </c>
      <c r="B20" s="46" t="s">
        <v>61</v>
      </c>
      <c r="C20" s="56">
        <v>1</v>
      </c>
      <c r="D20" s="48">
        <v>1</v>
      </c>
      <c r="E20" s="47" t="str">
        <f>'[1]LISTA DE DOCUMENTOS'!$B$6</f>
        <v>Distintivo campaña</v>
      </c>
      <c r="F20" s="49" t="str">
        <f>'[1]LISTA DE DOCUMENTOS'!$E$6</f>
        <v>Abril</v>
      </c>
    </row>
    <row r="21" spans="1:6" ht="24" x14ac:dyDescent="0.2">
      <c r="A21" s="44">
        <v>106</v>
      </c>
      <c r="B21" s="46" t="s">
        <v>62</v>
      </c>
      <c r="C21" s="56">
        <v>1</v>
      </c>
      <c r="D21" s="48">
        <v>1</v>
      </c>
      <c r="E21" s="47" t="str">
        <f>'[1]LISTA DE DOCUMENTOS'!$B$7</f>
        <v>Distintivo campaña</v>
      </c>
      <c r="F21" s="49" t="str">
        <f>'[1]LISTA DE DOCUMENTOS'!$E$7</f>
        <v>Abril</v>
      </c>
    </row>
    <row r="22" spans="1:6" ht="48" x14ac:dyDescent="0.2">
      <c r="A22" s="44">
        <v>107</v>
      </c>
      <c r="B22" s="46" t="s">
        <v>63</v>
      </c>
      <c r="C22" s="56">
        <v>0.33333333333333331</v>
      </c>
      <c r="D22" s="48">
        <v>0.33</v>
      </c>
      <c r="E22" s="47" t="str">
        <f>'[1]LISTA DE DOCUMENTOS'!$B$8</f>
        <v>Carta de compromiso código de ética y código de conducta</v>
      </c>
      <c r="F22" s="49" t="str">
        <f>'[1]LISTA DE DOCUMENTOS'!$E$8</f>
        <v xml:space="preserve">Mayo, Agosto y  Noviembre, </v>
      </c>
    </row>
    <row r="23" spans="1:6" ht="60" x14ac:dyDescent="0.2">
      <c r="A23" s="44">
        <v>108</v>
      </c>
      <c r="B23" s="46" t="s">
        <v>64</v>
      </c>
      <c r="C23" s="56">
        <v>1</v>
      </c>
      <c r="D23" s="48">
        <v>1</v>
      </c>
      <c r="E23" s="47" t="str">
        <f>'[1]LISTA DE DOCUMENTOS'!$B$9</f>
        <v>Distintivo campaña</v>
      </c>
      <c r="F23" s="49" t="str">
        <f>'[1]LISTA DE DOCUMENTOS'!$E$9</f>
        <v>Abril</v>
      </c>
    </row>
    <row r="24" spans="1:6" ht="48" x14ac:dyDescent="0.2">
      <c r="A24" s="44">
        <v>109</v>
      </c>
      <c r="B24" s="46" t="s">
        <v>65</v>
      </c>
      <c r="C24" s="56">
        <v>1</v>
      </c>
      <c r="D24" s="48">
        <v>1</v>
      </c>
      <c r="E24" s="47" t="str">
        <f>'[1]LISTA DE DOCUMENTOS'!$B$10</f>
        <v>Distintivo campaña</v>
      </c>
      <c r="F24" s="49" t="str">
        <f>'[1]LISTA DE DOCUMENTOS'!$E$10</f>
        <v>Abril</v>
      </c>
    </row>
    <row r="25" spans="1:6" ht="84" x14ac:dyDescent="0.2">
      <c r="A25" s="44">
        <v>110</v>
      </c>
      <c r="B25" s="46" t="s">
        <v>66</v>
      </c>
      <c r="C25" s="56" t="s">
        <v>168</v>
      </c>
      <c r="D25" s="48" t="s">
        <v>168</v>
      </c>
      <c r="E25" s="47" t="str">
        <f>'[1]LISTA DE DOCUMENTOS'!$B$11</f>
        <v>Acta de hechos por actos contrarios al código de ética</v>
      </c>
      <c r="F25" s="49" t="str">
        <f>'[1]LISTA DE DOCUMENTOS'!$E$11</f>
        <v>Bajo demanda</v>
      </c>
    </row>
    <row r="26" spans="1:6" ht="25.5" x14ac:dyDescent="0.2">
      <c r="A26" s="44">
        <v>111</v>
      </c>
      <c r="B26" s="46" t="s">
        <v>67</v>
      </c>
      <c r="C26" s="56" t="s">
        <v>168</v>
      </c>
      <c r="D26" s="48" t="s">
        <v>168</v>
      </c>
      <c r="E26" s="47" t="str">
        <f>'[1]LISTA DE DOCUMENTOS'!$B$12</f>
        <v>Manual de organización</v>
      </c>
      <c r="F26" s="49" t="str">
        <f>'[1]LISTA DE DOCUMENTOS'!$E$12</f>
        <v>Agosto</v>
      </c>
    </row>
    <row r="27" spans="1:6" ht="96" x14ac:dyDescent="0.2">
      <c r="A27" s="44">
        <v>112</v>
      </c>
      <c r="B27" s="46" t="s">
        <v>68</v>
      </c>
      <c r="C27" s="56" t="s">
        <v>168</v>
      </c>
      <c r="D27" s="48" t="s">
        <v>168</v>
      </c>
      <c r="E27" s="47" t="str">
        <f>'[1]LISTA DE DOCUMENTOS'!$B$13</f>
        <v>Manual de procesos y procedimientos</v>
      </c>
      <c r="F27" s="49" t="str">
        <f>'[1]LISTA DE DOCUMENTOS'!$E$13</f>
        <v>Agosto</v>
      </c>
    </row>
    <row r="28" spans="1:6" ht="36" x14ac:dyDescent="0.2">
      <c r="A28" s="44">
        <v>113</v>
      </c>
      <c r="B28" s="46" t="s">
        <v>69</v>
      </c>
      <c r="C28" s="56">
        <v>1</v>
      </c>
      <c r="D28" s="48">
        <v>0.8</v>
      </c>
      <c r="E28" s="47" t="str">
        <f>'[1]LISTA DE DOCUMENTOS'!$B$14</f>
        <v>Tríptico interno de inducción a la SP</v>
      </c>
      <c r="F28" s="49" t="str">
        <f>'[1]LISTA DE DOCUMENTOS'!$E$14</f>
        <v>Abril</v>
      </c>
    </row>
    <row r="29" spans="1:6" ht="38.25" x14ac:dyDescent="0.2">
      <c r="A29" s="44">
        <v>114</v>
      </c>
      <c r="B29" s="46" t="s">
        <v>70</v>
      </c>
      <c r="C29" s="56">
        <v>0.33333333333333331</v>
      </c>
      <c r="D29" s="48">
        <v>0.33</v>
      </c>
      <c r="E29" s="47" t="str">
        <f>'[1]LISTA DE DOCUMENTOS'!$B$15</f>
        <v>Minutas de reuniones de acuerdo a temas "Mejora continua"</v>
      </c>
      <c r="F29" s="49" t="str">
        <f>'[1]LISTA DE DOCUMENTOS'!$E$15</f>
        <v>Abril</v>
      </c>
    </row>
    <row r="30" spans="1:6" ht="48" x14ac:dyDescent="0.2">
      <c r="A30" s="44">
        <v>115</v>
      </c>
      <c r="B30" s="46" t="s">
        <v>71</v>
      </c>
      <c r="C30" s="56" t="s">
        <v>168</v>
      </c>
      <c r="D30" s="50" t="s">
        <v>168</v>
      </c>
      <c r="E30" s="47" t="str">
        <f>'[1]LISTA DE DOCUMENTOS'!$B$16</f>
        <v>Manual de organización</v>
      </c>
      <c r="F30" s="49" t="str">
        <f>'[1]LISTA DE DOCUMENTOS'!$E$16</f>
        <v>Agosto</v>
      </c>
    </row>
    <row r="31" spans="1:6" ht="60" x14ac:dyDescent="0.2">
      <c r="A31" s="44">
        <v>116</v>
      </c>
      <c r="B31" s="46" t="s">
        <v>72</v>
      </c>
      <c r="C31" s="56">
        <v>1</v>
      </c>
      <c r="D31" s="50">
        <v>1</v>
      </c>
      <c r="E31" s="47" t="str">
        <f>'[1]LISTA DE DOCUMENTOS'!$B$17</f>
        <v>Calendario de actividades de las áreas</v>
      </c>
      <c r="F31" s="49" t="str">
        <f>'[1]LISTA DE DOCUMENTOS'!$E$17</f>
        <v>Abril</v>
      </c>
    </row>
    <row r="32" spans="1:6" ht="60" x14ac:dyDescent="0.2">
      <c r="A32" s="44">
        <v>117</v>
      </c>
      <c r="B32" s="46" t="s">
        <v>73</v>
      </c>
      <c r="C32" s="56" t="s">
        <v>168</v>
      </c>
      <c r="D32" s="50" t="s">
        <v>168</v>
      </c>
      <c r="E32" s="47" t="str">
        <f>'[1]LISTA DE DOCUMENTOS'!$B$18</f>
        <v>Capacitaciones internas de la SP</v>
      </c>
      <c r="F32" s="49" t="str">
        <f>'[1]LISTA DE DOCUMENTOS'!$E$18</f>
        <v>Julio</v>
      </c>
    </row>
    <row r="33" spans="1:6" ht="72" x14ac:dyDescent="0.2">
      <c r="A33" s="44">
        <v>118</v>
      </c>
      <c r="B33" s="46" t="s">
        <v>74</v>
      </c>
      <c r="C33" s="56" t="s">
        <v>168</v>
      </c>
      <c r="D33" s="50" t="s">
        <v>168</v>
      </c>
      <c r="E33" s="47" t="str">
        <f>'[1]LISTA DE DOCUMENTOS'!$B$19</f>
        <v>N/A</v>
      </c>
      <c r="F33" s="49">
        <f>'[1]LISTA DE DOCUMENTOS'!$E$19</f>
        <v>0</v>
      </c>
    </row>
    <row r="34" spans="1:6" ht="48" x14ac:dyDescent="0.2">
      <c r="A34" s="44">
        <v>119</v>
      </c>
      <c r="B34" s="46" t="s">
        <v>75</v>
      </c>
      <c r="C34" s="56">
        <v>0.33333333333333331</v>
      </c>
      <c r="D34" s="50">
        <v>0.2</v>
      </c>
      <c r="E34" s="47" t="str">
        <f>'[1]LISTA DE DOCUMENTOS'!$B$20</f>
        <v>Reportes trimestrales de actividades por cada servidor público</v>
      </c>
      <c r="F34" s="49" t="str">
        <f>'[1]LISTA DE DOCUMENTOS'!$E$20</f>
        <v>Abril, julio y octubre</v>
      </c>
    </row>
    <row r="35" spans="1:6" ht="15" customHeight="1" x14ac:dyDescent="0.2">
      <c r="A35" s="74" t="s">
        <v>17</v>
      </c>
      <c r="B35" s="75"/>
      <c r="C35" s="57">
        <f>AVERAGE(C16:C34)</f>
        <v>0.81818181818181823</v>
      </c>
      <c r="D35" s="51">
        <f>IFERROR(AVERAGE(D16:D34),"")</f>
        <v>0.78727272727272724</v>
      </c>
    </row>
    <row r="36" spans="1:6" ht="15" customHeight="1" x14ac:dyDescent="0.2">
      <c r="C36" s="54" t="s">
        <v>172</v>
      </c>
      <c r="D36" s="52">
        <f>IFERROR(D35/C35,"")</f>
        <v>0.96222222222222209</v>
      </c>
    </row>
    <row r="37" spans="1:6" ht="15" x14ac:dyDescent="0.25">
      <c r="D37" s="45"/>
    </row>
    <row r="38" spans="1:6" ht="15" x14ac:dyDescent="0.25">
      <c r="A38" s="45"/>
      <c r="B38" s="45"/>
      <c r="C38" s="45"/>
      <c r="D38" s="45"/>
    </row>
    <row r="39" spans="1:6" ht="15" x14ac:dyDescent="0.25">
      <c r="A39" s="45"/>
      <c r="B39" s="45"/>
      <c r="C39" s="45"/>
      <c r="D39" s="45"/>
    </row>
    <row r="40" spans="1:6" ht="15" x14ac:dyDescent="0.25">
      <c r="A40" s="45"/>
      <c r="B40" s="45"/>
      <c r="C40" s="45"/>
    </row>
    <row r="41" spans="1:6" ht="15" x14ac:dyDescent="0.25">
      <c r="A41" s="45"/>
      <c r="B41" s="45"/>
      <c r="C41" s="45"/>
    </row>
  </sheetData>
  <mergeCells count="10">
    <mergeCell ref="A1:D1"/>
    <mergeCell ref="A2:D2"/>
    <mergeCell ref="A3:D3"/>
    <mergeCell ref="A4:D4"/>
    <mergeCell ref="A5:D5"/>
    <mergeCell ref="B10:C12"/>
    <mergeCell ref="A10:A12"/>
    <mergeCell ref="A35:B35"/>
    <mergeCell ref="A7:F7"/>
    <mergeCell ref="A9:C9"/>
  </mergeCells>
  <conditionalFormatting sqref="D36">
    <cfRule type="cellIs" dxfId="14" priority="1" operator="between">
      <formula>70.01%</formula>
      <formula>99.99%</formula>
    </cfRule>
    <cfRule type="cellIs" dxfId="13" priority="2" operator="greaterThanOrEqual">
      <formula>100%</formula>
    </cfRule>
    <cfRule type="cellIs" dxfId="12" priority="3" operator="lessThan">
      <formula>70%</formula>
    </cfRule>
  </conditionalFormatting>
  <dataValidations xWindow="1160" yWindow="457"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E15:E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F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F16:F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33"/>
  <sheetViews>
    <sheetView topLeftCell="A23" workbookViewId="0">
      <selection activeCell="D27" sqref="D27"/>
    </sheetView>
  </sheetViews>
  <sheetFormatPr baseColWidth="10" defaultColWidth="0" defaultRowHeight="12.75" x14ac:dyDescent="0.2"/>
  <cols>
    <col min="1" max="1" width="17.5703125" style="2" customWidth="1"/>
    <col min="2" max="2" width="43.5703125" style="2" customWidth="1"/>
    <col min="3" max="3" width="30.85546875" style="2" customWidth="1"/>
    <col min="4" max="4" width="16.7109375" style="2" customWidth="1"/>
    <col min="5" max="5" width="20" style="2" customWidth="1"/>
    <col min="6" max="6" width="17.28515625" style="2" customWidth="1"/>
    <col min="7" max="7" width="5.140625" style="2" customWidth="1"/>
    <col min="8" max="8" width="18.42578125" style="2" hidden="1" customWidth="1"/>
    <col min="9" max="16384" width="11.42578125" style="2" hidden="1"/>
  </cols>
  <sheetData>
    <row r="1" spans="1:9" ht="15.75" customHeight="1" x14ac:dyDescent="0.2">
      <c r="A1" s="62" t="e">
        <f>Institución</f>
        <v>#NAME?</v>
      </c>
      <c r="B1" s="63"/>
      <c r="C1" s="63"/>
      <c r="D1" s="63"/>
      <c r="E1" s="14" t="s">
        <v>0</v>
      </c>
      <c r="F1" s="15" t="s">
        <v>13</v>
      </c>
      <c r="G1" s="1"/>
      <c r="H1" s="1"/>
    </row>
    <row r="2" spans="1:9" ht="15.75" customHeight="1" x14ac:dyDescent="0.2">
      <c r="A2" s="64" t="str">
        <f>'Comp 1'!A2:D2</f>
        <v>Secretaría Particular</v>
      </c>
      <c r="B2" s="65"/>
      <c r="C2" s="65"/>
      <c r="D2" s="65"/>
      <c r="E2" s="13" t="s">
        <v>1</v>
      </c>
      <c r="F2" s="16" t="str">
        <f>'Comp 1'!F2</f>
        <v>[Iniciales]</v>
      </c>
      <c r="G2" s="1"/>
      <c r="H2" s="1"/>
    </row>
    <row r="3" spans="1:9" ht="15.75" customHeight="1" x14ac:dyDescent="0.2">
      <c r="A3" s="89" t="str">
        <f>'Comp 1'!A3:D3</f>
        <v>Informe de Control Interno Primer Semestre 2019</v>
      </c>
      <c r="B3" s="90"/>
      <c r="C3" s="90"/>
      <c r="D3" s="90"/>
      <c r="E3" s="13" t="s">
        <v>2</v>
      </c>
      <c r="F3" s="17">
        <v>43101</v>
      </c>
    </row>
    <row r="4" spans="1:9" ht="15.75" customHeight="1" x14ac:dyDescent="0.2">
      <c r="A4" s="64" t="str">
        <f>'Comp 1'!A4:D4</f>
        <v>Secretaría Particular</v>
      </c>
      <c r="B4" s="65"/>
      <c r="C4" s="65"/>
      <c r="D4" s="65"/>
      <c r="E4" s="13" t="s">
        <v>3</v>
      </c>
      <c r="F4" s="18" t="str">
        <f>'Comp 1'!F4</f>
        <v>[Iniciales]</v>
      </c>
    </row>
    <row r="5" spans="1:9" ht="15.75" customHeight="1" thickBot="1" x14ac:dyDescent="0.25">
      <c r="A5" s="91" t="s">
        <v>20</v>
      </c>
      <c r="B5" s="92"/>
      <c r="C5" s="92"/>
      <c r="D5" s="92"/>
      <c r="E5" s="19" t="s">
        <v>2</v>
      </c>
      <c r="F5" s="20">
        <v>43101</v>
      </c>
    </row>
    <row r="6" spans="1:9" x14ac:dyDescent="0.2">
      <c r="A6" s="1"/>
      <c r="B6" s="1"/>
      <c r="C6" s="1"/>
      <c r="D6" s="1"/>
      <c r="E6" s="1"/>
      <c r="F6" s="1"/>
      <c r="G6" s="1"/>
      <c r="H6" s="1"/>
    </row>
    <row r="7" spans="1:9" ht="30" customHeight="1" x14ac:dyDescent="0.2">
      <c r="A7" s="88" t="s">
        <v>19</v>
      </c>
      <c r="B7" s="88"/>
      <c r="C7" s="88"/>
      <c r="D7" s="88"/>
      <c r="E7" s="88"/>
      <c r="F7" s="88"/>
      <c r="G7" s="4"/>
      <c r="H7" s="4"/>
      <c r="I7" s="1"/>
    </row>
    <row r="8" spans="1:9" x14ac:dyDescent="0.2">
      <c r="A8" s="3"/>
      <c r="B8" s="3"/>
      <c r="C8" s="3"/>
      <c r="D8" s="3"/>
      <c r="E8" s="4"/>
      <c r="F8" s="4"/>
      <c r="I8" s="1"/>
    </row>
    <row r="9" spans="1:9" ht="15.75" x14ac:dyDescent="0.25">
      <c r="A9" s="77" t="s">
        <v>169</v>
      </c>
      <c r="B9" s="77"/>
      <c r="C9" s="77"/>
      <c r="D9" s="3"/>
      <c r="E9" s="5" t="s">
        <v>4</v>
      </c>
      <c r="F9" s="5" t="s">
        <v>5</v>
      </c>
      <c r="I9" s="1"/>
    </row>
    <row r="10" spans="1:9" x14ac:dyDescent="0.2">
      <c r="A10" s="73" t="s">
        <v>168</v>
      </c>
      <c r="B10" s="72" t="s">
        <v>170</v>
      </c>
      <c r="C10" s="72"/>
      <c r="D10" s="3"/>
      <c r="E10" s="6" t="s">
        <v>6</v>
      </c>
      <c r="F10" s="7" t="s">
        <v>7</v>
      </c>
      <c r="I10" s="1"/>
    </row>
    <row r="11" spans="1:9" ht="12.75" customHeight="1" x14ac:dyDescent="0.2">
      <c r="A11" s="73"/>
      <c r="B11" s="72"/>
      <c r="C11" s="72"/>
      <c r="D11" s="3"/>
      <c r="E11" s="6" t="s">
        <v>8</v>
      </c>
      <c r="F11" s="8" t="s">
        <v>9</v>
      </c>
      <c r="I11" s="1"/>
    </row>
    <row r="12" spans="1:9" ht="12.75" customHeight="1" x14ac:dyDescent="0.2">
      <c r="A12" s="73"/>
      <c r="B12" s="72"/>
      <c r="C12" s="72"/>
      <c r="D12" s="3"/>
      <c r="E12" s="9">
        <v>1</v>
      </c>
      <c r="F12" s="10" t="s">
        <v>10</v>
      </c>
      <c r="I12" s="1"/>
    </row>
    <row r="13" spans="1:9" ht="12.75" customHeight="1" x14ac:dyDescent="0.2">
      <c r="A13" s="3"/>
      <c r="B13" s="3"/>
      <c r="C13" s="3"/>
      <c r="D13" s="3"/>
      <c r="I13" s="1"/>
    </row>
    <row r="14" spans="1:9" x14ac:dyDescent="0.2">
      <c r="A14" s="1"/>
      <c r="B14" s="1"/>
      <c r="C14" s="1"/>
      <c r="F14" s="1"/>
      <c r="I14" s="1"/>
    </row>
    <row r="15" spans="1:9" ht="25.5" x14ac:dyDescent="0.2">
      <c r="A15" s="11" t="s">
        <v>11</v>
      </c>
      <c r="B15" s="42" t="s">
        <v>35</v>
      </c>
      <c r="C15" s="53" t="s">
        <v>173</v>
      </c>
      <c r="D15" s="43" t="s">
        <v>171</v>
      </c>
      <c r="E15" s="43" t="s">
        <v>15</v>
      </c>
      <c r="F15" s="43" t="s">
        <v>36</v>
      </c>
    </row>
    <row r="16" spans="1:9" ht="60" x14ac:dyDescent="0.2">
      <c r="A16" s="21">
        <v>201</v>
      </c>
      <c r="B16" s="46" t="s">
        <v>76</v>
      </c>
      <c r="C16" s="48">
        <v>0.33333333333333331</v>
      </c>
      <c r="D16" s="48">
        <v>0.33</v>
      </c>
      <c r="E16" s="47" t="str">
        <f>'[1]LISTA DE DOCUMENTOS'!$B$21</f>
        <v>Minutas de reuniones "Riesgos"</v>
      </c>
      <c r="F16" s="49" t="str">
        <f>'[1]LISTA DE DOCUMENTOS'!$E$21</f>
        <v>Abril, julio y octubre</v>
      </c>
    </row>
    <row r="17" spans="1:6" ht="72" x14ac:dyDescent="0.2">
      <c r="A17" s="21">
        <v>202</v>
      </c>
      <c r="B17" s="46" t="s">
        <v>77</v>
      </c>
      <c r="C17" s="48">
        <v>1</v>
      </c>
      <c r="D17" s="48">
        <v>1</v>
      </c>
      <c r="E17" s="47" t="str">
        <f>'[1]LISTA DE DOCUMENTOS'!$B$22</f>
        <v>Acta de renovación de comité interno de la SP</v>
      </c>
      <c r="F17" s="49" t="str">
        <f>'[1]LISTA DE DOCUMENTOS'!$E$22</f>
        <v>Marzo</v>
      </c>
    </row>
    <row r="18" spans="1:6" ht="36" x14ac:dyDescent="0.2">
      <c r="A18" s="21">
        <v>203</v>
      </c>
      <c r="B18" s="46" t="s">
        <v>78</v>
      </c>
      <c r="C18" s="48" t="s">
        <v>168</v>
      </c>
      <c r="D18" s="48" t="s">
        <v>168</v>
      </c>
      <c r="E18" s="47" t="str">
        <f>'[1]LISTA DE DOCUMENTOS'!$B$23</f>
        <v>Manual de procesos y procedimientos</v>
      </c>
      <c r="F18" s="49" t="str">
        <f>'[1]LISTA DE DOCUMENTOS'!$E$23</f>
        <v>Agosto</v>
      </c>
    </row>
    <row r="19" spans="1:6" ht="24" x14ac:dyDescent="0.2">
      <c r="A19" s="21">
        <v>204</v>
      </c>
      <c r="B19" s="46" t="s">
        <v>79</v>
      </c>
      <c r="C19" s="48" t="s">
        <v>168</v>
      </c>
      <c r="D19" s="48" t="s">
        <v>168</v>
      </c>
      <c r="E19" s="47" t="str">
        <f>'[1]LISTA DE DOCUMENTOS'!$B$24</f>
        <v>PTAR</v>
      </c>
      <c r="F19" s="49" t="str">
        <f>'[1]LISTA DE DOCUMENTOS'!$E$24</f>
        <v>Marzo</v>
      </c>
    </row>
    <row r="20" spans="1:6" ht="60" x14ac:dyDescent="0.2">
      <c r="A20" s="21">
        <v>205</v>
      </c>
      <c r="B20" s="46" t="s">
        <v>80</v>
      </c>
      <c r="C20" s="48" t="s">
        <v>168</v>
      </c>
      <c r="D20" s="48" t="s">
        <v>168</v>
      </c>
      <c r="E20" s="47" t="str">
        <f>'[1]LISTA DE DOCUMENTOS'!$B$25</f>
        <v>Minutas de reuniones "Transparencia y cumplimiento con la legalidad"</v>
      </c>
      <c r="F20" s="49" t="str">
        <f>'[1]LISTA DE DOCUMENTOS'!$E$25</f>
        <v>Por demanda</v>
      </c>
    </row>
    <row r="21" spans="1:6" ht="63.75" x14ac:dyDescent="0.2">
      <c r="A21" s="21">
        <v>206</v>
      </c>
      <c r="B21" s="46" t="s">
        <v>81</v>
      </c>
      <c r="C21" s="48" t="s">
        <v>168</v>
      </c>
      <c r="D21" s="48" t="s">
        <v>168</v>
      </c>
      <c r="E21" s="47" t="str">
        <f>'[1]LISTA DE DOCUMENTOS'!$B$26</f>
        <v>Correo electrónico con acciones que se han ejecutado trimestralmente "Riesgos"</v>
      </c>
      <c r="F21" s="49" t="str">
        <f>'[1]LISTA DE DOCUMENTOS'!$E$26</f>
        <v>Por demanda</v>
      </c>
    </row>
    <row r="22" spans="1:6" ht="60" x14ac:dyDescent="0.2">
      <c r="A22" s="21">
        <v>207</v>
      </c>
      <c r="B22" s="46" t="s">
        <v>82</v>
      </c>
      <c r="C22" s="48" t="s">
        <v>168</v>
      </c>
      <c r="D22" s="48" t="s">
        <v>168</v>
      </c>
      <c r="E22" s="47" t="str">
        <f>'[1]LISTA DE DOCUMENTOS'!$B$27</f>
        <v>Informe semestral CONTROL INTERNO con evidencias</v>
      </c>
      <c r="F22" s="49" t="str">
        <f>'[1]LISTA DE DOCUMENTOS'!$E$27</f>
        <v>Julio</v>
      </c>
    </row>
    <row r="23" spans="1:6" ht="48" x14ac:dyDescent="0.2">
      <c r="A23" s="21">
        <v>208</v>
      </c>
      <c r="B23" s="46" t="s">
        <v>83</v>
      </c>
      <c r="C23" s="48" t="s">
        <v>168</v>
      </c>
      <c r="D23" s="48" t="s">
        <v>168</v>
      </c>
      <c r="E23" s="47" t="str">
        <f>'[1]LISTA DE DOCUMENTOS'!$B$28</f>
        <v>Acta de hechos por actos de corrupción</v>
      </c>
      <c r="F23" s="49" t="str">
        <f>'[1]LISTA DE DOCUMENTOS'!$E$28</f>
        <v>Por suceso</v>
      </c>
    </row>
    <row r="24" spans="1:6" ht="72" x14ac:dyDescent="0.2">
      <c r="A24" s="21">
        <v>209</v>
      </c>
      <c r="B24" s="46" t="s">
        <v>84</v>
      </c>
      <c r="C24" s="48">
        <v>0.33333333333333331</v>
      </c>
      <c r="D24" s="48">
        <v>0.33</v>
      </c>
      <c r="E24" s="47" t="str">
        <f>'[1]LISTA DE DOCUMENTOS'!$B$29</f>
        <v>Encuestas por percepción de servicios recibidos</v>
      </c>
      <c r="F24" s="49" t="str">
        <f>'[1]LISTA DE DOCUMENTOS'!$E$29</f>
        <v xml:space="preserve">Abril  </v>
      </c>
    </row>
    <row r="25" spans="1:6" ht="72" x14ac:dyDescent="0.2">
      <c r="A25" s="21">
        <v>210</v>
      </c>
      <c r="B25" s="46" t="s">
        <v>85</v>
      </c>
      <c r="C25" s="48" t="s">
        <v>168</v>
      </c>
      <c r="D25" s="48" t="s">
        <v>168</v>
      </c>
      <c r="E25" s="47" t="str">
        <f>'[1]LISTA DE DOCUMENTOS'!$B$30</f>
        <v>N/A</v>
      </c>
      <c r="F25" s="49">
        <f>'[1]LISTA DE DOCUMENTOS'!$E$30</f>
        <v>0</v>
      </c>
    </row>
    <row r="26" spans="1:6" ht="76.5" x14ac:dyDescent="0.2">
      <c r="A26" s="21">
        <v>211</v>
      </c>
      <c r="B26" s="46" t="s">
        <v>86</v>
      </c>
      <c r="C26" s="48" t="s">
        <v>168</v>
      </c>
      <c r="D26" s="48" t="s">
        <v>168</v>
      </c>
      <c r="E26" s="47" t="str">
        <f>'[1]LISTA DE DOCUMENTOS'!$B$31</f>
        <v>Realice encuestas de clima laboral y establezca acciones para las áreas de oportunidad detectadas.</v>
      </c>
      <c r="F26" s="49" t="str">
        <f>'[1]LISTA DE DOCUMENTOS'!$E$31</f>
        <v>Junio</v>
      </c>
    </row>
    <row r="27" spans="1:6" ht="15" customHeight="1" x14ac:dyDescent="0.2">
      <c r="A27" s="86" t="s">
        <v>17</v>
      </c>
      <c r="B27" s="87"/>
      <c r="C27" s="58">
        <f>AVERAGE(C16:C26)</f>
        <v>0.55555555555555547</v>
      </c>
      <c r="D27" s="52">
        <f>IFERROR(AVERAGE(D16:D26),"")</f>
        <v>0.55333333333333334</v>
      </c>
    </row>
    <row r="28" spans="1:6" x14ac:dyDescent="0.2">
      <c r="C28" s="54" t="s">
        <v>172</v>
      </c>
      <c r="D28" s="60">
        <f>D27/C27</f>
        <v>0.99600000000000022</v>
      </c>
    </row>
    <row r="29" spans="1:6" ht="15" x14ac:dyDescent="0.25">
      <c r="D29" s="12"/>
    </row>
    <row r="30" spans="1:6" ht="15" x14ac:dyDescent="0.25">
      <c r="A30" s="12"/>
      <c r="B30" s="12"/>
      <c r="C30" s="12"/>
      <c r="D30" s="12"/>
    </row>
    <row r="31" spans="1:6" ht="15" x14ac:dyDescent="0.25">
      <c r="A31" s="12"/>
      <c r="B31" s="12"/>
      <c r="C31" s="12"/>
      <c r="D31" s="12"/>
    </row>
    <row r="32" spans="1:6" ht="15" x14ac:dyDescent="0.25">
      <c r="A32" s="12"/>
      <c r="B32" s="12"/>
      <c r="C32" s="12"/>
    </row>
    <row r="33" spans="1:3" ht="15" x14ac:dyDescent="0.25">
      <c r="A33" s="12"/>
      <c r="B33" s="12"/>
      <c r="C33" s="12"/>
    </row>
  </sheetData>
  <mergeCells count="10">
    <mergeCell ref="A27:B27"/>
    <mergeCell ref="A7:F7"/>
    <mergeCell ref="A1:D1"/>
    <mergeCell ref="A2:D2"/>
    <mergeCell ref="A3:D3"/>
    <mergeCell ref="A4:D4"/>
    <mergeCell ref="A5:D5"/>
    <mergeCell ref="A9:C9"/>
    <mergeCell ref="A10:A12"/>
    <mergeCell ref="B10:C12"/>
  </mergeCells>
  <conditionalFormatting sqref="D28">
    <cfRule type="cellIs" dxfId="11" priority="1" operator="between">
      <formula>70.01%</formula>
      <formula>99.99%</formula>
    </cfRule>
    <cfRule type="cellIs" dxfId="10" priority="2" operator="greaterThanOrEqual">
      <formula>100%</formula>
    </cfRule>
    <cfRule type="cellIs" dxfId="9" priority="3" operator="lessThan">
      <formula>70%</formula>
    </cfRule>
  </conditionalFormatting>
  <dataValidations xWindow="1145" yWindow="34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E15:E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5:D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F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F16:F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96"/>
  <sheetViews>
    <sheetView topLeftCell="A84" zoomScale="90" zoomScaleNormal="90" workbookViewId="0">
      <selection activeCell="D90" sqref="D90"/>
    </sheetView>
  </sheetViews>
  <sheetFormatPr baseColWidth="10" defaultColWidth="0" defaultRowHeight="12.75" x14ac:dyDescent="0.2"/>
  <cols>
    <col min="1" max="1" width="17.5703125" style="2" customWidth="1"/>
    <col min="2" max="2" width="43.85546875" style="2" customWidth="1"/>
    <col min="3" max="3" width="28.7109375" style="2" customWidth="1"/>
    <col min="4" max="4" width="16.140625" style="2" customWidth="1"/>
    <col min="5" max="5" width="21.5703125" style="2" customWidth="1"/>
    <col min="6" max="6" width="15.140625" style="2" customWidth="1"/>
    <col min="7" max="7" width="5.140625" style="2" customWidth="1"/>
    <col min="8" max="8" width="18.42578125" style="2" hidden="1" customWidth="1"/>
    <col min="9" max="16384" width="11.42578125" style="2" hidden="1"/>
  </cols>
  <sheetData>
    <row r="1" spans="1:9" ht="15.75" customHeight="1" x14ac:dyDescent="0.2">
      <c r="A1" s="62" t="e">
        <f>Institución</f>
        <v>#NAME?</v>
      </c>
      <c r="B1" s="63"/>
      <c r="C1" s="63"/>
      <c r="D1" s="63"/>
      <c r="E1" s="14" t="s">
        <v>0</v>
      </c>
      <c r="F1" s="15" t="s">
        <v>13</v>
      </c>
      <c r="G1" s="1"/>
      <c r="H1" s="1"/>
    </row>
    <row r="2" spans="1:9" ht="15.75" customHeight="1" x14ac:dyDescent="0.2">
      <c r="A2" s="64" t="str">
        <f>'Comp 2'!A2:D2</f>
        <v>Secretaría Particular</v>
      </c>
      <c r="B2" s="65"/>
      <c r="C2" s="65"/>
      <c r="D2" s="65"/>
      <c r="E2" s="13" t="s">
        <v>1</v>
      </c>
      <c r="F2" s="16" t="str">
        <f>'Comp 1'!F2</f>
        <v>[Iniciales]</v>
      </c>
      <c r="G2" s="1"/>
      <c r="H2" s="1"/>
    </row>
    <row r="3" spans="1:9" ht="15.75" customHeight="1" x14ac:dyDescent="0.2">
      <c r="A3" s="89" t="str">
        <f>'Comp 2'!A3:D3</f>
        <v>Informe de Control Interno Primer Semestre 2019</v>
      </c>
      <c r="B3" s="90"/>
      <c r="C3" s="90"/>
      <c r="D3" s="90"/>
      <c r="E3" s="13" t="s">
        <v>2</v>
      </c>
      <c r="F3" s="17">
        <v>43101</v>
      </c>
    </row>
    <row r="4" spans="1:9" ht="15.75" customHeight="1" x14ac:dyDescent="0.2">
      <c r="A4" s="64" t="str">
        <f>'Comp 2'!A4:D4</f>
        <v>Secretaría Particular</v>
      </c>
      <c r="B4" s="65"/>
      <c r="C4" s="65"/>
      <c r="D4" s="65"/>
      <c r="E4" s="13" t="s">
        <v>3</v>
      </c>
      <c r="F4" s="18" t="str">
        <f>'Comp 1'!F4</f>
        <v>[Iniciales]</v>
      </c>
    </row>
    <row r="5" spans="1:9" ht="15.75" customHeight="1" thickBot="1" x14ac:dyDescent="0.25">
      <c r="A5" s="91" t="s">
        <v>26</v>
      </c>
      <c r="B5" s="92"/>
      <c r="C5" s="92"/>
      <c r="D5" s="92"/>
      <c r="E5" s="19" t="s">
        <v>2</v>
      </c>
      <c r="F5" s="20">
        <v>43101</v>
      </c>
    </row>
    <row r="6" spans="1:9" x14ac:dyDescent="0.2">
      <c r="A6" s="1"/>
      <c r="B6" s="1"/>
      <c r="C6" s="1"/>
      <c r="D6" s="1"/>
      <c r="E6" s="1"/>
      <c r="F6" s="1"/>
      <c r="G6" s="1"/>
      <c r="H6" s="1"/>
    </row>
    <row r="7" spans="1:9" ht="43.5" customHeight="1" x14ac:dyDescent="0.2">
      <c r="A7" s="88" t="s">
        <v>21</v>
      </c>
      <c r="B7" s="88"/>
      <c r="C7" s="88"/>
      <c r="D7" s="88"/>
      <c r="E7" s="88"/>
      <c r="F7" s="88"/>
      <c r="G7" s="4"/>
      <c r="H7" s="4"/>
      <c r="I7" s="1"/>
    </row>
    <row r="8" spans="1:9" x14ac:dyDescent="0.2">
      <c r="A8" s="3"/>
      <c r="B8" s="3"/>
      <c r="C8" s="3"/>
      <c r="D8" s="3"/>
      <c r="E8" s="4"/>
      <c r="F8" s="4"/>
      <c r="I8" s="1"/>
    </row>
    <row r="9" spans="1:9" ht="15.75" x14ac:dyDescent="0.25">
      <c r="A9" s="77" t="s">
        <v>169</v>
      </c>
      <c r="B9" s="77"/>
      <c r="C9" s="77"/>
      <c r="D9" s="3"/>
      <c r="E9" s="5" t="s">
        <v>4</v>
      </c>
      <c r="F9" s="5" t="s">
        <v>5</v>
      </c>
      <c r="I9" s="1"/>
    </row>
    <row r="10" spans="1:9" x14ac:dyDescent="0.2">
      <c r="A10" s="73" t="s">
        <v>168</v>
      </c>
      <c r="B10" s="72" t="s">
        <v>170</v>
      </c>
      <c r="C10" s="72"/>
      <c r="D10" s="3"/>
      <c r="E10" s="6" t="s">
        <v>6</v>
      </c>
      <c r="F10" s="7" t="s">
        <v>7</v>
      </c>
      <c r="I10" s="1"/>
    </row>
    <row r="11" spans="1:9" x14ac:dyDescent="0.2">
      <c r="A11" s="73"/>
      <c r="B11" s="72"/>
      <c r="C11" s="72"/>
      <c r="D11" s="3"/>
      <c r="E11" s="6" t="s">
        <v>8</v>
      </c>
      <c r="F11" s="8" t="s">
        <v>9</v>
      </c>
      <c r="I11" s="1"/>
    </row>
    <row r="12" spans="1:9" x14ac:dyDescent="0.2">
      <c r="A12" s="73"/>
      <c r="B12" s="72"/>
      <c r="C12" s="72"/>
      <c r="D12" s="3"/>
      <c r="E12" s="9">
        <v>1</v>
      </c>
      <c r="F12" s="10" t="s">
        <v>10</v>
      </c>
      <c r="I12" s="1"/>
    </row>
    <row r="13" spans="1:9" x14ac:dyDescent="0.2">
      <c r="A13" s="3"/>
      <c r="B13" s="3"/>
      <c r="C13" s="3"/>
      <c r="D13" s="3"/>
      <c r="E13" s="4"/>
      <c r="F13" s="4"/>
      <c r="I13" s="1"/>
    </row>
    <row r="14" spans="1:9" x14ac:dyDescent="0.2">
      <c r="A14" s="1"/>
      <c r="B14" s="1"/>
      <c r="C14" s="1"/>
      <c r="F14" s="1"/>
      <c r="I14" s="1"/>
    </row>
    <row r="15" spans="1:9" ht="25.5" x14ac:dyDescent="0.2">
      <c r="A15" s="11" t="s">
        <v>11</v>
      </c>
      <c r="B15" s="42" t="s">
        <v>35</v>
      </c>
      <c r="C15" s="53" t="s">
        <v>173</v>
      </c>
      <c r="D15" s="43" t="s">
        <v>171</v>
      </c>
      <c r="E15" s="43" t="s">
        <v>15</v>
      </c>
      <c r="F15" s="43" t="s">
        <v>36</v>
      </c>
    </row>
    <row r="16" spans="1:9" ht="72" x14ac:dyDescent="0.2">
      <c r="A16" s="21">
        <v>301</v>
      </c>
      <c r="B16" s="46" t="s">
        <v>43</v>
      </c>
      <c r="C16" s="48" t="s">
        <v>168</v>
      </c>
      <c r="D16" s="48" t="s">
        <v>168</v>
      </c>
      <c r="E16" s="47" t="str">
        <f>'[1]LISTA DE DOCUMENTOS'!$B$32</f>
        <v>Correo electrónico de quejas y sugerencias de los colaboradores</v>
      </c>
      <c r="F16" s="49" t="str">
        <f>'[1]LISTA DE DOCUMENTOS'!$E$32</f>
        <v>Por demanda</v>
      </c>
    </row>
    <row r="17" spans="1:6" ht="96" x14ac:dyDescent="0.2">
      <c r="A17" s="21">
        <v>302</v>
      </c>
      <c r="B17" s="46" t="s">
        <v>87</v>
      </c>
      <c r="C17" s="48" t="s">
        <v>168</v>
      </c>
      <c r="D17" s="48" t="s">
        <v>168</v>
      </c>
      <c r="E17" s="47" t="str">
        <f>'[1]LISTA DE DOCUMENTOS'!$B$33</f>
        <v>Carpeta de manuales de organización y procesos y procedimientos</v>
      </c>
      <c r="F17" s="49" t="str">
        <f>'[1]LISTA DE DOCUMENTOS'!$E$33</f>
        <v>Agosto</v>
      </c>
    </row>
    <row r="18" spans="1:6" ht="132" x14ac:dyDescent="0.2">
      <c r="A18" s="21">
        <v>303</v>
      </c>
      <c r="B18" s="46" t="s">
        <v>88</v>
      </c>
      <c r="C18" s="48" t="s">
        <v>168</v>
      </c>
      <c r="D18" s="48" t="s">
        <v>168</v>
      </c>
      <c r="E18" s="47" t="str">
        <f>'[1]LISTA DE DOCUMENTOS'!$B$34</f>
        <v>Expedientes de personal</v>
      </c>
      <c r="F18" s="49" t="str">
        <f>'[1]LISTA DE DOCUMENTOS'!$E$34</f>
        <v>Julio</v>
      </c>
    </row>
    <row r="19" spans="1:6" ht="60" x14ac:dyDescent="0.2">
      <c r="A19" s="21">
        <v>304</v>
      </c>
      <c r="B19" s="46" t="s">
        <v>89</v>
      </c>
      <c r="C19" s="48" t="s">
        <v>168</v>
      </c>
      <c r="D19" s="48" t="s">
        <v>168</v>
      </c>
      <c r="E19" s="47" t="str">
        <f>'[1]LISTA DE DOCUMENTOS'!$B$35</f>
        <v>N/A</v>
      </c>
      <c r="F19" s="49">
        <f>'[1]LISTA DE DOCUMENTOS'!$E$35</f>
        <v>0</v>
      </c>
    </row>
    <row r="20" spans="1:6" ht="36" x14ac:dyDescent="0.2">
      <c r="A20" s="21">
        <v>305</v>
      </c>
      <c r="B20" s="46" t="s">
        <v>90</v>
      </c>
      <c r="C20" s="48" t="s">
        <v>168</v>
      </c>
      <c r="D20" s="48" t="s">
        <v>168</v>
      </c>
      <c r="E20" s="47" t="str">
        <f>'[1]LISTA DE DOCUMENTOS'!$B$36</f>
        <v>N/A</v>
      </c>
      <c r="F20" s="49">
        <f>'[1]LISTA DE DOCUMENTOS'!$E$36</f>
        <v>0</v>
      </c>
    </row>
    <row r="21" spans="1:6" ht="48" x14ac:dyDescent="0.2">
      <c r="A21" s="21">
        <v>306</v>
      </c>
      <c r="B21" s="46" t="s">
        <v>91</v>
      </c>
      <c r="C21" s="48" t="s">
        <v>168</v>
      </c>
      <c r="D21" s="48" t="s">
        <v>168</v>
      </c>
      <c r="E21" s="47" t="str">
        <f>'[1]LISTA DE DOCUMENTOS'!$B$37</f>
        <v>N/A</v>
      </c>
      <c r="F21" s="49">
        <f>'[1]LISTA DE DOCUMENTOS'!$E$37</f>
        <v>0</v>
      </c>
    </row>
    <row r="22" spans="1:6" ht="38.25" x14ac:dyDescent="0.2">
      <c r="A22" s="21">
        <v>307</v>
      </c>
      <c r="B22" s="46" t="s">
        <v>92</v>
      </c>
      <c r="C22" s="48" t="s">
        <v>168</v>
      </c>
      <c r="D22" s="48" t="s">
        <v>168</v>
      </c>
      <c r="E22" s="47" t="str">
        <f>'[1]LISTA DE DOCUMENTOS'!$B$38</f>
        <v>Relación de contraseñas de equipos de cómputo</v>
      </c>
      <c r="F22" s="49" t="str">
        <f>'[1]LISTA DE DOCUMENTOS'!$E$38</f>
        <v>Julio</v>
      </c>
    </row>
    <row r="23" spans="1:6" ht="25.5" x14ac:dyDescent="0.2">
      <c r="A23" s="21">
        <v>308</v>
      </c>
      <c r="B23" s="46" t="s">
        <v>93</v>
      </c>
      <c r="C23" s="48">
        <v>1</v>
      </c>
      <c r="D23" s="48">
        <v>1</v>
      </c>
      <c r="E23" s="47" t="str">
        <f>'[1]LISTA DE DOCUMENTOS'!$B$39</f>
        <v>Calendario de adquisiciones</v>
      </c>
      <c r="F23" s="49" t="str">
        <f>'[1]LISTA DE DOCUMENTOS'!$E$39</f>
        <v>Febrero</v>
      </c>
    </row>
    <row r="24" spans="1:6" ht="24" x14ac:dyDescent="0.2">
      <c r="A24" s="21">
        <v>309</v>
      </c>
      <c r="B24" s="46" t="s">
        <v>94</v>
      </c>
      <c r="C24" s="48" t="s">
        <v>168</v>
      </c>
      <c r="D24" s="48" t="s">
        <v>168</v>
      </c>
      <c r="E24" s="47" t="str">
        <f>'[1]LISTA DE DOCUMENTOS'!$B$40</f>
        <v>N/A</v>
      </c>
      <c r="F24" s="49">
        <f>'[1]LISTA DE DOCUMENTOS'!$E$40</f>
        <v>0</v>
      </c>
    </row>
    <row r="25" spans="1:6" ht="48" x14ac:dyDescent="0.2">
      <c r="A25" s="21">
        <v>310</v>
      </c>
      <c r="B25" s="46" t="s">
        <v>95</v>
      </c>
      <c r="C25" s="48" t="s">
        <v>168</v>
      </c>
      <c r="D25" s="48" t="s">
        <v>168</v>
      </c>
      <c r="E25" s="47" t="str">
        <f>'[1]LISTA DE DOCUMENTOS'!$B$41</f>
        <v>N/A</v>
      </c>
      <c r="F25" s="49">
        <f>'[1]LISTA DE DOCUMENTOS'!$E$41</f>
        <v>0</v>
      </c>
    </row>
    <row r="26" spans="1:6" ht="36" x14ac:dyDescent="0.2">
      <c r="A26" s="21">
        <v>311</v>
      </c>
      <c r="B26" s="46" t="s">
        <v>96</v>
      </c>
      <c r="C26" s="48" t="s">
        <v>168</v>
      </c>
      <c r="D26" s="48" t="s">
        <v>168</v>
      </c>
      <c r="E26" s="47" t="str">
        <f>'[1]LISTA DE DOCUMENTOS'!$B$43</f>
        <v>N/A</v>
      </c>
      <c r="F26" s="49">
        <f>'[1]LISTA DE DOCUMENTOS'!$E$42</f>
        <v>0</v>
      </c>
    </row>
    <row r="27" spans="1:6" ht="36" x14ac:dyDescent="0.2">
      <c r="A27" s="21">
        <v>312</v>
      </c>
      <c r="B27" s="46" t="s">
        <v>97</v>
      </c>
      <c r="C27" s="48" t="s">
        <v>168</v>
      </c>
      <c r="D27" s="48" t="s">
        <v>168</v>
      </c>
      <c r="E27" s="47" t="str">
        <f>'[1]LISTA DE DOCUMENTOS'!$B$43</f>
        <v>N/A</v>
      </c>
      <c r="F27" s="49">
        <f>'[1]LISTA DE DOCUMENTOS'!$E$43</f>
        <v>0</v>
      </c>
    </row>
    <row r="28" spans="1:6" ht="48" x14ac:dyDescent="0.2">
      <c r="A28" s="21">
        <v>313</v>
      </c>
      <c r="B28" s="46" t="s">
        <v>98</v>
      </c>
      <c r="C28" s="48" t="s">
        <v>168</v>
      </c>
      <c r="D28" s="48" t="s">
        <v>168</v>
      </c>
      <c r="E28" s="47" t="str">
        <f>'[1]LISTA DE DOCUMENTOS'!$B$44</f>
        <v>N/A</v>
      </c>
      <c r="F28" s="49">
        <f>'[1]LISTA DE DOCUMENTOS'!$E$44</f>
        <v>0</v>
      </c>
    </row>
    <row r="29" spans="1:6" ht="36" x14ac:dyDescent="0.2">
      <c r="A29" s="21">
        <v>314</v>
      </c>
      <c r="B29" s="46" t="s">
        <v>99</v>
      </c>
      <c r="C29" s="48" t="s">
        <v>168</v>
      </c>
      <c r="D29" s="48" t="s">
        <v>168</v>
      </c>
      <c r="E29" s="47" t="str">
        <f>'[1]LISTA DE DOCUMENTOS'!$B$45</f>
        <v>N/A</v>
      </c>
      <c r="F29" s="49">
        <f>'[1]LISTA DE DOCUMENTOS'!$E$45</f>
        <v>0</v>
      </c>
    </row>
    <row r="30" spans="1:6" ht="60" x14ac:dyDescent="0.2">
      <c r="A30" s="21">
        <v>315</v>
      </c>
      <c r="B30" s="46" t="s">
        <v>100</v>
      </c>
      <c r="C30" s="48" t="s">
        <v>168</v>
      </c>
      <c r="D30" s="48" t="s">
        <v>168</v>
      </c>
      <c r="E30" s="47" t="str">
        <f>'[1]LISTA DE DOCUMENTOS'!$B$46</f>
        <v>N/A</v>
      </c>
      <c r="F30" s="49">
        <f>'[1]LISTA DE DOCUMENTOS'!$E$46</f>
        <v>0</v>
      </c>
    </row>
    <row r="31" spans="1:6" ht="84" x14ac:dyDescent="0.2">
      <c r="A31" s="21">
        <v>316</v>
      </c>
      <c r="B31" s="46" t="s">
        <v>101</v>
      </c>
      <c r="C31" s="48" t="s">
        <v>168</v>
      </c>
      <c r="D31" s="48" t="s">
        <v>168</v>
      </c>
      <c r="E31" s="47" t="str">
        <f>'[1]LISTA DE DOCUMENTOS'!$B$47</f>
        <v>N/A</v>
      </c>
      <c r="F31" s="49">
        <f>'[1]LISTA DE DOCUMENTOS'!$E$47</f>
        <v>0</v>
      </c>
    </row>
    <row r="32" spans="1:6" ht="108" x14ac:dyDescent="0.2">
      <c r="A32" s="21">
        <v>317</v>
      </c>
      <c r="B32" s="46" t="s">
        <v>102</v>
      </c>
      <c r="C32" s="48" t="s">
        <v>168</v>
      </c>
      <c r="D32" s="48" t="s">
        <v>168</v>
      </c>
      <c r="E32" s="47" t="str">
        <f>'[1]LISTA DE DOCUMENTOS'!$B$48</f>
        <v>Bitácora de salidas foráneas de empleados</v>
      </c>
      <c r="F32" s="49" t="str">
        <f>'[1]LISTA DE DOCUMENTOS'!$E$48</f>
        <v>Por comisión</v>
      </c>
    </row>
    <row r="33" spans="1:6" ht="96" x14ac:dyDescent="0.2">
      <c r="A33" s="21">
        <v>318</v>
      </c>
      <c r="B33" s="46" t="s">
        <v>103</v>
      </c>
      <c r="C33" s="48">
        <v>1</v>
      </c>
      <c r="D33" s="48">
        <v>1</v>
      </c>
      <c r="E33" s="47" t="str">
        <f>'[1]LISTA DE DOCUMENTOS'!$B$49</f>
        <v>Credencial interna de identificación</v>
      </c>
      <c r="F33" s="49" t="str">
        <f>'[1]LISTA DE DOCUMENTOS'!$E$49</f>
        <v>Abril</v>
      </c>
    </row>
    <row r="34" spans="1:6" ht="60" x14ac:dyDescent="0.2">
      <c r="A34" s="21">
        <v>319</v>
      </c>
      <c r="B34" s="46" t="s">
        <v>104</v>
      </c>
      <c r="C34" s="48" t="s">
        <v>168</v>
      </c>
      <c r="D34" s="48" t="s">
        <v>168</v>
      </c>
      <c r="E34" s="47" t="str">
        <f>'[1]LISTA DE DOCUMENTOS'!$B$50</f>
        <v>NA</v>
      </c>
      <c r="F34" s="49">
        <f>'[1]LISTA DE DOCUMENTOS'!$E$50</f>
        <v>0</v>
      </c>
    </row>
    <row r="35" spans="1:6" ht="60" x14ac:dyDescent="0.2">
      <c r="A35" s="21">
        <v>320</v>
      </c>
      <c r="B35" s="46" t="s">
        <v>44</v>
      </c>
      <c r="C35" s="48" t="s">
        <v>168</v>
      </c>
      <c r="D35" s="48" t="s">
        <v>168</v>
      </c>
      <c r="E35" s="47" t="str">
        <f>'[1]LISTA DE DOCUMENTOS'!$B$51</f>
        <v>NA</v>
      </c>
      <c r="F35" s="49" t="str">
        <f>'[1]LISTA DE DOCUMENTOS'!$E$51</f>
        <v>De acuerdo a pagos de contratos emitidos</v>
      </c>
    </row>
    <row r="36" spans="1:6" ht="84" x14ac:dyDescent="0.2">
      <c r="A36" s="21">
        <v>321</v>
      </c>
      <c r="B36" s="46" t="s">
        <v>105</v>
      </c>
      <c r="C36" s="48">
        <v>0.5</v>
      </c>
      <c r="D36" s="48">
        <v>0.25</v>
      </c>
      <c r="E36" s="47" t="str">
        <f>'[1]LISTA DE DOCUMENTOS'!$B$52</f>
        <v>Resguardos actualizados</v>
      </c>
      <c r="F36" s="49" t="str">
        <f>'[1]LISTA DE DOCUMENTOS'!$E$52</f>
        <v>Junio, Diciembre</v>
      </c>
    </row>
    <row r="37" spans="1:6" ht="84" x14ac:dyDescent="0.2">
      <c r="A37" s="21">
        <v>322</v>
      </c>
      <c r="B37" s="46" t="s">
        <v>106</v>
      </c>
      <c r="C37" s="48">
        <v>0.5</v>
      </c>
      <c r="D37" s="48">
        <v>0.25</v>
      </c>
      <c r="E37" s="47" t="str">
        <f>'[1]LISTA DE DOCUMENTOS'!$B$53</f>
        <v>Resguardos actualizados</v>
      </c>
      <c r="F37" s="49" t="str">
        <f>'[1]LISTA DE DOCUMENTOS'!$E$53</f>
        <v>Junio, Diciembre</v>
      </c>
    </row>
    <row r="38" spans="1:6" ht="120" x14ac:dyDescent="0.2">
      <c r="A38" s="21">
        <v>323</v>
      </c>
      <c r="B38" s="46" t="s">
        <v>107</v>
      </c>
      <c r="C38" s="48">
        <v>0.5</v>
      </c>
      <c r="D38" s="48">
        <v>0.25</v>
      </c>
      <c r="E38" s="47" t="str">
        <f>'[1]LISTA DE DOCUMENTOS'!$B$54</f>
        <v>Resguardos actualizados</v>
      </c>
      <c r="F38" s="49" t="str">
        <f>'[1]LISTA DE DOCUMENTOS'!$E$54</f>
        <v>Junio, Diciembre</v>
      </c>
    </row>
    <row r="39" spans="1:6" ht="120" x14ac:dyDescent="0.2">
      <c r="A39" s="21">
        <v>324</v>
      </c>
      <c r="B39" s="46" t="s">
        <v>108</v>
      </c>
      <c r="C39" s="48" t="s">
        <v>168</v>
      </c>
      <c r="D39" s="48" t="s">
        <v>168</v>
      </c>
      <c r="E39" s="47" t="str">
        <f>'[1]LISTA DE DOCUMENTOS'!$B$55</f>
        <v>Oficio de solicitud de baja de mobiliario y equipo</v>
      </c>
      <c r="F39" s="49" t="str">
        <f>'[1]LISTA DE DOCUMENTOS'!$E$55</f>
        <v>Según necesidad</v>
      </c>
    </row>
    <row r="40" spans="1:6" ht="36" x14ac:dyDescent="0.2">
      <c r="A40" s="21">
        <v>325</v>
      </c>
      <c r="B40" s="46" t="s">
        <v>45</v>
      </c>
      <c r="C40" s="48">
        <v>1</v>
      </c>
      <c r="D40" s="48">
        <v>1</v>
      </c>
      <c r="E40" s="47" t="str">
        <f>'[1]LISTA DE DOCUMENTOS'!$B$56</f>
        <v>Bitácora de vehículos operativos</v>
      </c>
      <c r="F40" s="49" t="str">
        <f>'[1]LISTA DE DOCUMENTOS'!$E$56</f>
        <v>Enero</v>
      </c>
    </row>
    <row r="41" spans="1:6" ht="36" x14ac:dyDescent="0.2">
      <c r="A41" s="21">
        <v>326</v>
      </c>
      <c r="B41" s="46" t="s">
        <v>46</v>
      </c>
      <c r="C41" s="48">
        <v>1</v>
      </c>
      <c r="D41" s="48">
        <v>1</v>
      </c>
      <c r="E41" s="47" t="str">
        <f>'[1]LISTA DE DOCUMENTOS'!$B$57</f>
        <v>Expediente de mantenimiento vehicular</v>
      </c>
      <c r="F41" s="49" t="str">
        <f>'[1]LISTA DE DOCUMENTOS'!$E$57</f>
        <v>Enero</v>
      </c>
    </row>
    <row r="42" spans="1:6" ht="36" x14ac:dyDescent="0.2">
      <c r="A42" s="21">
        <v>327</v>
      </c>
      <c r="B42" s="46" t="s">
        <v>109</v>
      </c>
      <c r="C42" s="48">
        <v>1</v>
      </c>
      <c r="D42" s="48">
        <v>1</v>
      </c>
      <c r="E42" s="47" t="str">
        <f>'[1]LISTA DE DOCUMENTOS'!$B$58</f>
        <v>Expediente licencias de manejo</v>
      </c>
      <c r="F42" s="49" t="str">
        <f>'[1]LISTA DE DOCUMENTOS'!$E$58</f>
        <v>Enero</v>
      </c>
    </row>
    <row r="43" spans="1:6" ht="60" x14ac:dyDescent="0.2">
      <c r="A43" s="21">
        <v>328</v>
      </c>
      <c r="B43" s="46" t="s">
        <v>47</v>
      </c>
      <c r="C43" s="48">
        <v>0.33333333333333331</v>
      </c>
      <c r="D43" s="48">
        <v>0.33</v>
      </c>
      <c r="E43" s="47" t="str">
        <f>'[1]LISTA DE DOCUMENTOS'!$B$59</f>
        <v>Reporte consumo de combustible</v>
      </c>
      <c r="F43" s="49" t="str">
        <f>'[1]LISTA DE DOCUMENTOS'!$E$59</f>
        <v>Abril, Julio, Octubre</v>
      </c>
    </row>
    <row r="44" spans="1:6" ht="48" x14ac:dyDescent="0.2">
      <c r="A44" s="21">
        <v>329</v>
      </c>
      <c r="B44" s="46" t="s">
        <v>110</v>
      </c>
      <c r="C44" s="48" t="s">
        <v>168</v>
      </c>
      <c r="D44" s="48" t="s">
        <v>168</v>
      </c>
      <c r="E44" s="47" t="str">
        <f>'[1]LISTA DE DOCUMENTOS'!$B$60</f>
        <v>N/A</v>
      </c>
      <c r="F44" s="49">
        <f>'[1]LISTA DE DOCUMENTOS'!$E$60</f>
        <v>0</v>
      </c>
    </row>
    <row r="45" spans="1:6" ht="72" x14ac:dyDescent="0.2">
      <c r="A45" s="21">
        <v>330</v>
      </c>
      <c r="B45" s="46" t="s">
        <v>48</v>
      </c>
      <c r="C45" s="48" t="s">
        <v>168</v>
      </c>
      <c r="D45" s="48" t="s">
        <v>168</v>
      </c>
      <c r="E45" s="47" t="str">
        <f>'[1]LISTA DE DOCUMENTOS'!$B$61</f>
        <v>N/A</v>
      </c>
      <c r="F45" s="49">
        <f>'[1]LISTA DE DOCUMENTOS'!$E$61</f>
        <v>0</v>
      </c>
    </row>
    <row r="46" spans="1:6" ht="25.5" x14ac:dyDescent="0.2">
      <c r="A46" s="21">
        <v>331</v>
      </c>
      <c r="B46" s="46" t="s">
        <v>49</v>
      </c>
      <c r="C46" s="48">
        <v>1</v>
      </c>
      <c r="D46" s="48">
        <v>1</v>
      </c>
      <c r="E46" s="47" t="str">
        <f>'[1]LISTA DE DOCUMENTOS'!$B$62</f>
        <v>Resguardos de fondos de caja chica firmados</v>
      </c>
      <c r="F46" s="49" t="str">
        <f>'[1]LISTA DE DOCUMENTOS'!$E$62</f>
        <v>Enero</v>
      </c>
    </row>
    <row r="47" spans="1:6" ht="38.25" x14ac:dyDescent="0.2">
      <c r="A47" s="21">
        <v>332</v>
      </c>
      <c r="B47" s="46" t="s">
        <v>111</v>
      </c>
      <c r="C47" s="48">
        <v>0.33333333333333331</v>
      </c>
      <c r="D47" s="48">
        <v>0.16500000000000001</v>
      </c>
      <c r="E47" s="47" t="str">
        <f>'[1]LISTA DE DOCUMENTOS'!$B$63</f>
        <v>Reporte de arqueos a los fondos fijos de caja chica</v>
      </c>
      <c r="F47" s="49" t="str">
        <f>'[1]LISTA DE DOCUMENTOS'!$E$63</f>
        <v>Trimestral</v>
      </c>
    </row>
    <row r="48" spans="1:6" ht="36" x14ac:dyDescent="0.2">
      <c r="A48" s="21">
        <v>333</v>
      </c>
      <c r="B48" s="46" t="s">
        <v>112</v>
      </c>
      <c r="C48" s="48" t="s">
        <v>168</v>
      </c>
      <c r="D48" s="48" t="s">
        <v>168</v>
      </c>
      <c r="E48" s="47" t="str">
        <f>'[1]LISTA DE DOCUMENTOS'!$B$64</f>
        <v>N/A</v>
      </c>
      <c r="F48" s="49">
        <f>'[1]LISTA DE DOCUMENTOS'!$E$64</f>
        <v>0</v>
      </c>
    </row>
    <row r="49" spans="1:6" ht="60" x14ac:dyDescent="0.2">
      <c r="A49" s="21">
        <v>334</v>
      </c>
      <c r="B49" s="46" t="s">
        <v>50</v>
      </c>
      <c r="C49" s="48" t="s">
        <v>168</v>
      </c>
      <c r="D49" s="48" t="s">
        <v>168</v>
      </c>
      <c r="E49" s="47" t="str">
        <f>'[1]LISTA DE DOCUMENTOS'!$B$65</f>
        <v>N/A</v>
      </c>
      <c r="F49" s="49">
        <f>'[1]LISTA DE DOCUMENTOS'!$E$65</f>
        <v>0</v>
      </c>
    </row>
    <row r="50" spans="1:6" ht="36" x14ac:dyDescent="0.2">
      <c r="A50" s="21">
        <v>335</v>
      </c>
      <c r="B50" s="46" t="s">
        <v>113</v>
      </c>
      <c r="C50" s="48">
        <v>1</v>
      </c>
      <c r="D50" s="48">
        <v>1</v>
      </c>
      <c r="E50" s="47" t="str">
        <f>'[1]LISTA DE DOCUMENTOS'!$B$66</f>
        <v>Registro de visitantes a las dependencias</v>
      </c>
      <c r="F50" s="49" t="str">
        <f>'[1]LISTA DE DOCUMENTOS'!$E$66</f>
        <v>Enero</v>
      </c>
    </row>
    <row r="51" spans="1:6" ht="48" x14ac:dyDescent="0.2">
      <c r="A51" s="21">
        <v>336</v>
      </c>
      <c r="B51" s="46" t="s">
        <v>114</v>
      </c>
      <c r="C51" s="48">
        <v>1</v>
      </c>
      <c r="D51" s="48">
        <v>1</v>
      </c>
      <c r="E51" s="47" t="str">
        <f>'[1]LISTA DE DOCUMENTOS'!$B$67</f>
        <v>Expediente de PBR</v>
      </c>
      <c r="F51" s="49" t="str">
        <f>'[1]LISTA DE DOCUMENTOS'!$E$67</f>
        <v>Enero</v>
      </c>
    </row>
    <row r="52" spans="1:6" ht="36" x14ac:dyDescent="0.2">
      <c r="A52" s="21">
        <v>337</v>
      </c>
      <c r="B52" s="46" t="s">
        <v>115</v>
      </c>
      <c r="C52" s="48" t="s">
        <v>168</v>
      </c>
      <c r="D52" s="48" t="s">
        <v>168</v>
      </c>
      <c r="E52" s="47" t="str">
        <f>'[1]LISTA DE DOCUMENTOS'!$B$68</f>
        <v>N/A</v>
      </c>
      <c r="F52" s="49">
        <f>'[1]LISTA DE DOCUMENTOS'!$E$68</f>
        <v>0</v>
      </c>
    </row>
    <row r="53" spans="1:6" ht="96" x14ac:dyDescent="0.2">
      <c r="A53" s="21">
        <v>338</v>
      </c>
      <c r="B53" s="46" t="s">
        <v>116</v>
      </c>
      <c r="C53" s="48" t="s">
        <v>168</v>
      </c>
      <c r="D53" s="48" t="s">
        <v>168</v>
      </c>
      <c r="E53" s="47" t="str">
        <f>'[1]LISTA DE DOCUMENTOS'!$B$69</f>
        <v>N/A</v>
      </c>
      <c r="F53" s="49">
        <f>'[1]LISTA DE DOCUMENTOS'!$E$69</f>
        <v>0</v>
      </c>
    </row>
    <row r="54" spans="1:6" ht="24" x14ac:dyDescent="0.2">
      <c r="A54" s="21">
        <v>339</v>
      </c>
      <c r="B54" s="46" t="s">
        <v>117</v>
      </c>
      <c r="C54" s="48" t="s">
        <v>168</v>
      </c>
      <c r="D54" s="48" t="s">
        <v>168</v>
      </c>
      <c r="E54" s="47" t="str">
        <f>'[1]LISTA DE DOCUMENTOS'!$B$70</f>
        <v>N/A</v>
      </c>
      <c r="F54" s="49">
        <f>'[1]LISTA DE DOCUMENTOS'!$E$70</f>
        <v>0</v>
      </c>
    </row>
    <row r="55" spans="1:6" ht="60" x14ac:dyDescent="0.2">
      <c r="A55" s="21">
        <v>340</v>
      </c>
      <c r="B55" s="46" t="s">
        <v>118</v>
      </c>
      <c r="C55" s="48">
        <v>1</v>
      </c>
      <c r="D55" s="48">
        <v>1</v>
      </c>
      <c r="E55" s="47" t="str">
        <f>'[1]LISTA DE DOCUMENTOS'!$B$71</f>
        <v>Expediente de auditorías</v>
      </c>
      <c r="F55" s="49" t="str">
        <f>'[1]LISTA DE DOCUMENTOS'!$E$71</f>
        <v>Enero</v>
      </c>
    </row>
    <row r="56" spans="1:6" ht="108" x14ac:dyDescent="0.2">
      <c r="A56" s="21">
        <v>341</v>
      </c>
      <c r="B56" s="46" t="s">
        <v>119</v>
      </c>
      <c r="C56" s="48" t="s">
        <v>168</v>
      </c>
      <c r="D56" s="48" t="s">
        <v>168</v>
      </c>
      <c r="E56" s="47" t="str">
        <f>'[1]LISTA DE DOCUMENTOS'!$B$72</f>
        <v>Manual de procesos y procedimientos</v>
      </c>
      <c r="F56" s="49" t="str">
        <f>'[1]LISTA DE DOCUMENTOS'!$E$72</f>
        <v>Agosto</v>
      </c>
    </row>
    <row r="57" spans="1:6" ht="72" x14ac:dyDescent="0.2">
      <c r="A57" s="21">
        <v>342</v>
      </c>
      <c r="B57" s="46" t="s">
        <v>120</v>
      </c>
      <c r="C57" s="48">
        <v>1</v>
      </c>
      <c r="D57" s="48">
        <v>1</v>
      </c>
      <c r="E57" s="47" t="str">
        <f>'[1]LISTA DE DOCUMENTOS'!$B$73</f>
        <v>Calendario de actividades de las áreas</v>
      </c>
      <c r="F57" s="49" t="str">
        <f>'[1]LISTA DE DOCUMENTOS'!$E$73</f>
        <v xml:space="preserve">Abril  </v>
      </c>
    </row>
    <row r="58" spans="1:6" ht="72" x14ac:dyDescent="0.2">
      <c r="A58" s="21">
        <v>343</v>
      </c>
      <c r="B58" s="46" t="s">
        <v>121</v>
      </c>
      <c r="C58" s="48">
        <v>1</v>
      </c>
      <c r="D58" s="48">
        <v>1</v>
      </c>
      <c r="E58" s="47" t="str">
        <f>'[1]LISTA DE DOCUMENTOS'!$B$74</f>
        <v>Metas de evaluación del desempeño</v>
      </c>
      <c r="F58" s="49" t="str">
        <f>'[1]LISTA DE DOCUMENTOS'!$E$74</f>
        <v>Febrero</v>
      </c>
    </row>
    <row r="59" spans="1:6" ht="48" x14ac:dyDescent="0.2">
      <c r="A59" s="21">
        <v>344</v>
      </c>
      <c r="B59" s="46" t="s">
        <v>122</v>
      </c>
      <c r="C59" s="48">
        <v>1</v>
      </c>
      <c r="D59" s="48">
        <v>0.5</v>
      </c>
      <c r="E59" s="47" t="str">
        <f>'[1]LISTA DE DOCUMENTOS'!$B$75</f>
        <v>Código de conducta de la SP</v>
      </c>
      <c r="F59" s="49" t="str">
        <f>'[1]LISTA DE DOCUMENTOS'!$E$75</f>
        <v>Mayo</v>
      </c>
    </row>
    <row r="60" spans="1:6" ht="108" x14ac:dyDescent="0.2">
      <c r="A60" s="21">
        <v>345</v>
      </c>
      <c r="B60" s="46" t="s">
        <v>51</v>
      </c>
      <c r="C60" s="48" t="s">
        <v>168</v>
      </c>
      <c r="D60" s="48" t="s">
        <v>168</v>
      </c>
      <c r="E60" s="47" t="str">
        <f>'[1]LISTA DE DOCUMENTOS'!$B$76</f>
        <v>N/A</v>
      </c>
      <c r="F60" s="49">
        <f>'[1]LISTA DE DOCUMENTOS'!$E$76</f>
        <v>0</v>
      </c>
    </row>
    <row r="61" spans="1:6" ht="108" x14ac:dyDescent="0.2">
      <c r="A61" s="21">
        <v>346</v>
      </c>
      <c r="B61" s="46" t="s">
        <v>123</v>
      </c>
      <c r="C61" s="48" t="s">
        <v>168</v>
      </c>
      <c r="D61" s="48" t="s">
        <v>168</v>
      </c>
      <c r="E61" s="47" t="str">
        <f>'[1]LISTA DE DOCUMENTOS'!$B$77</f>
        <v>Anteproyecto</v>
      </c>
      <c r="F61" s="49" t="str">
        <f>'[1]LISTA DE DOCUMENTOS'!$E$77</f>
        <v>Septiembre</v>
      </c>
    </row>
    <row r="62" spans="1:6" ht="72" x14ac:dyDescent="0.2">
      <c r="A62" s="21">
        <v>347</v>
      </c>
      <c r="B62" s="46" t="s">
        <v>124</v>
      </c>
      <c r="C62" s="48">
        <v>0.5</v>
      </c>
      <c r="D62" s="48">
        <v>0.5</v>
      </c>
      <c r="E62" s="47" t="str">
        <f>'[1]LISTA DE DOCUMENTOS'!$B$78</f>
        <v>Evidencias reuniones CONETICA</v>
      </c>
      <c r="F62" s="49" t="str">
        <f>'[1]LISTA DE DOCUMENTOS'!$E$78</f>
        <v>Junio, Noviembre</v>
      </c>
    </row>
    <row r="63" spans="1:6" ht="36" x14ac:dyDescent="0.2">
      <c r="A63" s="21">
        <v>348</v>
      </c>
      <c r="B63" s="46" t="s">
        <v>125</v>
      </c>
      <c r="C63" s="48" t="s">
        <v>168</v>
      </c>
      <c r="D63" s="48" t="s">
        <v>168</v>
      </c>
      <c r="E63" s="47" t="str">
        <f>'[1]LISTA DE DOCUMENTOS'!$B$79</f>
        <v>N/A</v>
      </c>
      <c r="F63" s="49">
        <f>'[1]LISTA DE DOCUMENTOS'!$E$79</f>
        <v>0</v>
      </c>
    </row>
    <row r="64" spans="1:6" ht="38.25" x14ac:dyDescent="0.2">
      <c r="A64" s="21">
        <v>349</v>
      </c>
      <c r="B64" s="46" t="s">
        <v>126</v>
      </c>
      <c r="C64" s="48">
        <v>0.66666666666666663</v>
      </c>
      <c r="D64" s="48">
        <v>0.67</v>
      </c>
      <c r="E64" s="47" t="str">
        <f>'[1]LISTA DE DOCUMENTOS'!$B$80</f>
        <v>Reportes trimestrales SISPBR</v>
      </c>
      <c r="F64" s="49" t="str">
        <f>'[1]LISTA DE DOCUMENTOS'!$E$80</f>
        <v>Marzo, Junio, Octubre, Diciembre</v>
      </c>
    </row>
    <row r="65" spans="1:6" ht="60" x14ac:dyDescent="0.2">
      <c r="A65" s="21">
        <v>350</v>
      </c>
      <c r="B65" s="46" t="s">
        <v>54</v>
      </c>
      <c r="C65" s="48">
        <v>1</v>
      </c>
      <c r="D65" s="48">
        <v>1</v>
      </c>
      <c r="E65" s="47" t="str">
        <f>'[1]LISTA DE DOCUMENTOS'!$B$81</f>
        <v>Protocolo recepción de correspondencia</v>
      </c>
      <c r="F65" s="49" t="str">
        <f>'[1]LISTA DE DOCUMENTOS'!$E$81</f>
        <v>Mayo</v>
      </c>
    </row>
    <row r="66" spans="1:6" ht="48" x14ac:dyDescent="0.2">
      <c r="A66" s="21">
        <v>351</v>
      </c>
      <c r="B66" s="46" t="s">
        <v>127</v>
      </c>
      <c r="C66" s="48" t="s">
        <v>168</v>
      </c>
      <c r="D66" s="48" t="s">
        <v>168</v>
      </c>
      <c r="E66" s="47" t="str">
        <f>'[1]LISTA DE DOCUMENTOS'!$B$82</f>
        <v>Capacitación sobre tema PBR</v>
      </c>
      <c r="F66" s="49" t="str">
        <f>'[1]LISTA DE DOCUMENTOS'!$E$82</f>
        <v>Diciembre</v>
      </c>
    </row>
    <row r="67" spans="1:6" ht="72" x14ac:dyDescent="0.2">
      <c r="A67" s="21">
        <v>352</v>
      </c>
      <c r="B67" s="46" t="s">
        <v>128</v>
      </c>
      <c r="C67" s="48" t="s">
        <v>168</v>
      </c>
      <c r="D67" s="48" t="s">
        <v>168</v>
      </c>
      <c r="E67" s="47" t="str">
        <f>'[1]LISTA DE DOCUMENTOS'!$B$83</f>
        <v>Documento que señale el nodo en el que recaen las actividades de la SP</v>
      </c>
      <c r="F67" s="49" t="str">
        <f>'[1]LISTA DE DOCUMENTOS'!$E$83</f>
        <v>Junio</v>
      </c>
    </row>
    <row r="68" spans="1:6" ht="60" x14ac:dyDescent="0.2">
      <c r="A68" s="21">
        <v>353</v>
      </c>
      <c r="B68" s="46" t="s">
        <v>129</v>
      </c>
      <c r="C68" s="48" t="s">
        <v>168</v>
      </c>
      <c r="D68" s="48" t="s">
        <v>168</v>
      </c>
      <c r="E68" s="47" t="str">
        <f>'[1]LISTA DE DOCUMENTOS'!$B$84</f>
        <v>Diagnóstico ANTEPROYECTO</v>
      </c>
      <c r="F68" s="49" t="str">
        <f>'[1]LISTA DE DOCUMENTOS'!$E$84</f>
        <v>Septiembre</v>
      </c>
    </row>
    <row r="69" spans="1:6" ht="60" x14ac:dyDescent="0.2">
      <c r="A69" s="21">
        <v>354</v>
      </c>
      <c r="B69" s="46" t="s">
        <v>130</v>
      </c>
      <c r="C69" s="48" t="s">
        <v>168</v>
      </c>
      <c r="D69" s="48" t="s">
        <v>168</v>
      </c>
      <c r="E69" s="47" t="str">
        <f>'[1]LISTA DE DOCUMENTOS'!$B$85</f>
        <v>Árboles ANTEPROYECTO</v>
      </c>
      <c r="F69" s="49" t="str">
        <f>'[1]LISTA DE DOCUMENTOS'!$E$85</f>
        <v>Septiembre</v>
      </c>
    </row>
    <row r="70" spans="1:6" ht="48" x14ac:dyDescent="0.2">
      <c r="A70" s="21">
        <v>355</v>
      </c>
      <c r="B70" s="46" t="s">
        <v>131</v>
      </c>
      <c r="C70" s="48" t="s">
        <v>168</v>
      </c>
      <c r="D70" s="48" t="s">
        <v>168</v>
      </c>
      <c r="E70" s="47" t="str">
        <f>'[1]LISTA DE DOCUMENTOS'!$B$86</f>
        <v>Fichas informativas indicadores ANTEPROYECTO</v>
      </c>
      <c r="F70" s="49" t="str">
        <f>'[1]LISTA DE DOCUMENTOS'!$E$86</f>
        <v>Septiembre</v>
      </c>
    </row>
    <row r="71" spans="1:6" ht="48" x14ac:dyDescent="0.2">
      <c r="A71" s="21">
        <v>356</v>
      </c>
      <c r="B71" s="46" t="s">
        <v>132</v>
      </c>
      <c r="C71" s="48" t="s">
        <v>168</v>
      </c>
      <c r="D71" s="48" t="s">
        <v>168</v>
      </c>
      <c r="E71" s="47" t="str">
        <f>'[1]LISTA DE DOCUMENTOS'!$B$87</f>
        <v xml:space="preserve">Reglas de operación entrega de apoyos sociales </v>
      </c>
      <c r="F71" s="49" t="str">
        <f>'[1]LISTA DE DOCUMENTOS'!$E$87</f>
        <v>Diciembre</v>
      </c>
    </row>
    <row r="72" spans="1:6" ht="36" x14ac:dyDescent="0.2">
      <c r="A72" s="21">
        <v>357</v>
      </c>
      <c r="B72" s="46" t="s">
        <v>133</v>
      </c>
      <c r="C72" s="48" t="s">
        <v>168</v>
      </c>
      <c r="D72" s="48" t="s">
        <v>168</v>
      </c>
      <c r="E72" s="47" t="str">
        <f>'[1]LISTA DE DOCUMENTOS'!$B$88</f>
        <v>Manual de procesos y procedimientos</v>
      </c>
      <c r="F72" s="49" t="str">
        <f>'[1]LISTA DE DOCUMENTOS'!$E$88</f>
        <v>Agosto</v>
      </c>
    </row>
    <row r="73" spans="1:6" ht="102" x14ac:dyDescent="0.2">
      <c r="A73" s="21">
        <v>358</v>
      </c>
      <c r="B73" s="46" t="s">
        <v>134</v>
      </c>
      <c r="C73" s="48">
        <v>1</v>
      </c>
      <c r="D73" s="48">
        <v>1</v>
      </c>
      <c r="E73" s="47" t="str">
        <f>'[1]LISTA DE DOCUMENTOS'!$B$89</f>
        <v>Manual de procedimientos para el otorgamiento de ayudas y apoyos sociales a la población ypara el fortalecimiento de organismos de la sociedad civil</v>
      </c>
      <c r="F73" s="49" t="str">
        <f>'[1]LISTA DE DOCUMENTOS'!$E$89</f>
        <v xml:space="preserve">Marzo  </v>
      </c>
    </row>
    <row r="74" spans="1:6" ht="102" x14ac:dyDescent="0.2">
      <c r="A74" s="21">
        <v>359</v>
      </c>
      <c r="B74" s="46" t="s">
        <v>135</v>
      </c>
      <c r="C74" s="48">
        <v>1</v>
      </c>
      <c r="D74" s="48">
        <v>1</v>
      </c>
      <c r="E74" s="47" t="str">
        <f>'[1]LISTA DE DOCUMENTOS'!$B$90</f>
        <v>Manual de procedimientos para el otorgamiento de ayudas y apoyos sociales a la población ypara el fortalecimiento de organismos de la sociedad civil</v>
      </c>
      <c r="F74" s="49" t="str">
        <f>'[1]LISTA DE DOCUMENTOS'!$E$90</f>
        <v xml:space="preserve">Marzo  </v>
      </c>
    </row>
    <row r="75" spans="1:6" ht="60" x14ac:dyDescent="0.2">
      <c r="A75" s="21">
        <v>360</v>
      </c>
      <c r="B75" s="46" t="s">
        <v>136</v>
      </c>
      <c r="C75" s="48">
        <v>1</v>
      </c>
      <c r="D75" s="48">
        <v>1</v>
      </c>
      <c r="E75" s="47" t="str">
        <f>'[1]LISTA DE DOCUMENTOS'!$B$91</f>
        <v>Padrón de beneficiarios apoyos sociales</v>
      </c>
      <c r="F75" s="49" t="str">
        <f>'[1]LISTA DE DOCUMENTOS'!$E$91</f>
        <v>Enero</v>
      </c>
    </row>
    <row r="76" spans="1:6" ht="60" x14ac:dyDescent="0.2">
      <c r="A76" s="21">
        <v>361</v>
      </c>
      <c r="B76" s="46" t="s">
        <v>137</v>
      </c>
      <c r="C76" s="48" t="s">
        <v>168</v>
      </c>
      <c r="D76" s="48" t="s">
        <v>168</v>
      </c>
      <c r="E76" s="47" t="str">
        <f>'[1]LISTA DE DOCUMENTOS'!$B$92</f>
        <v>N/A</v>
      </c>
      <c r="F76" s="49">
        <f>'[1]LISTA DE DOCUMENTOS'!$E$92</f>
        <v>0</v>
      </c>
    </row>
    <row r="77" spans="1:6" ht="48" x14ac:dyDescent="0.2">
      <c r="A77" s="21">
        <v>362</v>
      </c>
      <c r="B77" s="46" t="s">
        <v>138</v>
      </c>
      <c r="C77" s="48" t="s">
        <v>168</v>
      </c>
      <c r="D77" s="48" t="s">
        <v>168</v>
      </c>
      <c r="E77" s="47" t="str">
        <f>'[1]LISTA DE DOCUMENTOS'!$B$93</f>
        <v>N/A</v>
      </c>
      <c r="F77" s="49">
        <f>'[1]LISTA DE DOCUMENTOS'!$E$93</f>
        <v>0</v>
      </c>
    </row>
    <row r="78" spans="1:6" ht="48" x14ac:dyDescent="0.2">
      <c r="A78" s="21">
        <v>363</v>
      </c>
      <c r="B78" s="46" t="s">
        <v>139</v>
      </c>
      <c r="C78" s="48" t="s">
        <v>168</v>
      </c>
      <c r="D78" s="48" t="s">
        <v>168</v>
      </c>
      <c r="E78" s="47" t="str">
        <f>'[1]LISTA DE DOCUMENTOS'!$B$94</f>
        <v>N/A</v>
      </c>
      <c r="F78" s="49">
        <f>'[1]LISTA DE DOCUMENTOS'!$E$94</f>
        <v>0</v>
      </c>
    </row>
    <row r="79" spans="1:6" ht="38.25" x14ac:dyDescent="0.2">
      <c r="A79" s="21">
        <v>364</v>
      </c>
      <c r="B79" s="46" t="s">
        <v>140</v>
      </c>
      <c r="C79" s="48">
        <v>0.5</v>
      </c>
      <c r="D79" s="48">
        <v>0.5</v>
      </c>
      <c r="E79" s="47" t="str">
        <f>'[1]LISTA DE DOCUMENTOS'!$B$95</f>
        <v>Reportes trimestrales SISPBR</v>
      </c>
      <c r="F79" s="49" t="str">
        <f>'[1]LISTA DE DOCUMENTOS'!$E$95</f>
        <v>Marzo, Junio, Octubre, Diciembre</v>
      </c>
    </row>
    <row r="80" spans="1:6" ht="38.25" x14ac:dyDescent="0.2">
      <c r="A80" s="21">
        <v>365</v>
      </c>
      <c r="B80" s="46" t="s">
        <v>141</v>
      </c>
      <c r="C80" s="48">
        <v>0.5</v>
      </c>
      <c r="D80" s="48">
        <v>0.5</v>
      </c>
      <c r="E80" s="47" t="str">
        <f>'[1]LISTA DE DOCUMENTOS'!$B$96</f>
        <v>Minutas de sesiones MEJORA REGULATORIA</v>
      </c>
      <c r="F80" s="49" t="str">
        <f>'[1]LISTA DE DOCUMENTOS'!$E$96</f>
        <v>Marzo, Junio, Octubre, Diciembre</v>
      </c>
    </row>
    <row r="81" spans="1:6" ht="25.5" x14ac:dyDescent="0.2">
      <c r="A81" s="21">
        <v>366</v>
      </c>
      <c r="B81" s="46" t="s">
        <v>142</v>
      </c>
      <c r="C81" s="48" t="s">
        <v>168</v>
      </c>
      <c r="D81" s="48" t="s">
        <v>168</v>
      </c>
      <c r="E81" s="47" t="str">
        <f>'[1]LISTA DE DOCUMENTOS'!$B$97</f>
        <v>Plan de trabajo Mejora Regulatoria</v>
      </c>
      <c r="F81" s="49" t="str">
        <f>'[1]LISTA DE DOCUMENTOS'!$E$97</f>
        <v>abril</v>
      </c>
    </row>
    <row r="82" spans="1:6" ht="38.25" x14ac:dyDescent="0.2">
      <c r="A82" s="21">
        <v>367</v>
      </c>
      <c r="B82" s="46" t="s">
        <v>143</v>
      </c>
      <c r="C82" s="48">
        <v>1</v>
      </c>
      <c r="D82" s="48">
        <v>1</v>
      </c>
      <c r="E82" s="47" t="str">
        <f>'[1]LISTA DE DOCUMENTOS'!$B$98</f>
        <v>Requisitos de trámites de Atención Ciudadana en ventanilla virtual</v>
      </c>
      <c r="F82" s="49" t="str">
        <f>'[1]LISTA DE DOCUMENTOS'!$E$98</f>
        <v>Según TI indique</v>
      </c>
    </row>
    <row r="83" spans="1:6" ht="36" x14ac:dyDescent="0.2">
      <c r="A83" s="21">
        <v>368</v>
      </c>
      <c r="B83" s="46" t="s">
        <v>144</v>
      </c>
      <c r="C83" s="48" t="s">
        <v>168</v>
      </c>
      <c r="D83" s="48" t="s">
        <v>168</v>
      </c>
      <c r="E83" s="47" t="str">
        <f>'[1]LISTA DE DOCUMENTOS'!$B$99</f>
        <v>Constancia certificación ISO 9000</v>
      </c>
      <c r="F83" s="49" t="str">
        <f>'[1]LISTA DE DOCUMENTOS'!$E$99</f>
        <v>Según fechas estipuladas</v>
      </c>
    </row>
    <row r="84" spans="1:6" ht="36" x14ac:dyDescent="0.2">
      <c r="A84" s="21">
        <v>369</v>
      </c>
      <c r="B84" s="46" t="s">
        <v>145</v>
      </c>
      <c r="C84" s="48" t="s">
        <v>168</v>
      </c>
      <c r="D84" s="48" t="s">
        <v>168</v>
      </c>
      <c r="E84" s="47" t="str">
        <f>'[1]LISTA DE DOCUMENTOS'!$B$100</f>
        <v>Formato OTIDA</v>
      </c>
      <c r="F84" s="49" t="str">
        <f>'[1]LISTA DE DOCUMENTOS'!$E$100</f>
        <v>Según fechas estipuladas</v>
      </c>
    </row>
    <row r="85" spans="1:6" ht="63.75" x14ac:dyDescent="0.2">
      <c r="A85" s="21">
        <v>370</v>
      </c>
      <c r="B85" s="46" t="s">
        <v>146</v>
      </c>
      <c r="C85" s="48" t="s">
        <v>168</v>
      </c>
      <c r="D85" s="48" t="s">
        <v>168</v>
      </c>
      <c r="E85" s="47" t="str">
        <f>'[1]LISTA DE DOCUMENTOS'!$D$101</f>
        <v>Actualización de cuadro de clasificación archivística y catálogo de disposición documental</v>
      </c>
      <c r="F85" s="49" t="str">
        <f>'[1]LISTA DE DOCUMENTOS'!$E$101</f>
        <v>Agosto</v>
      </c>
    </row>
    <row r="86" spans="1:6" ht="48" x14ac:dyDescent="0.2">
      <c r="A86" s="21">
        <v>371</v>
      </c>
      <c r="B86" s="46" t="s">
        <v>147</v>
      </c>
      <c r="C86" s="48" t="s">
        <v>168</v>
      </c>
      <c r="D86" s="48" t="s">
        <v>168</v>
      </c>
      <c r="E86" s="47" t="str">
        <f>'[1]LISTA DE DOCUMENTOS'!$B$102</f>
        <v>Cuadro clasificación archivística</v>
      </c>
      <c r="F86" s="49" t="str">
        <f>'[1]LISTA DE DOCUMENTOS'!$E$102</f>
        <v>Agosto</v>
      </c>
    </row>
    <row r="87" spans="1:6" x14ac:dyDescent="0.2">
      <c r="A87" s="21">
        <v>372</v>
      </c>
      <c r="B87" s="46" t="s">
        <v>148</v>
      </c>
      <c r="C87" s="48" t="s">
        <v>168</v>
      </c>
      <c r="D87" s="48" t="s">
        <v>168</v>
      </c>
      <c r="E87" s="47" t="str">
        <f>'[1]LISTA DE DOCUMENTOS'!$B$103</f>
        <v>Inventario archivos</v>
      </c>
      <c r="F87" s="49" t="str">
        <f>'[1]LISTA DE DOCUMENTOS'!$E$103</f>
        <v>Junio, Diciembre</v>
      </c>
    </row>
    <row r="88" spans="1:6" ht="48" x14ac:dyDescent="0.2">
      <c r="A88" s="21">
        <v>373</v>
      </c>
      <c r="B88" s="46" t="s">
        <v>149</v>
      </c>
      <c r="C88" s="48">
        <v>0.5</v>
      </c>
      <c r="D88" s="48">
        <v>0.3</v>
      </c>
      <c r="E88" s="47" t="str">
        <f>'[1]LISTA DE DOCUMENTOS'!$B$104</f>
        <v>Expedientes de archivos</v>
      </c>
      <c r="F88" s="49" t="str">
        <f>'[1]LISTA DE DOCUMENTOS'!$E$104</f>
        <v>Junio, Diciembre</v>
      </c>
    </row>
    <row r="89" spans="1:6" ht="25.5" x14ac:dyDescent="0.2">
      <c r="A89" s="21">
        <v>374</v>
      </c>
      <c r="B89" s="46" t="s">
        <v>150</v>
      </c>
      <c r="C89" s="48">
        <v>0.5</v>
      </c>
      <c r="D89" s="48">
        <v>0.3</v>
      </c>
      <c r="E89" s="47" t="str">
        <f>'[1]LISTA DE DOCUMENTOS'!$B$105</f>
        <v>Expedientes de archivos organizados</v>
      </c>
      <c r="F89" s="49">
        <f>'[1]LISTA DE DOCUMENTOS'!$E$105</f>
        <v>0</v>
      </c>
    </row>
    <row r="90" spans="1:6" ht="15" customHeight="1" x14ac:dyDescent="0.2">
      <c r="A90" s="86" t="s">
        <v>17</v>
      </c>
      <c r="B90" s="87"/>
      <c r="C90" s="58">
        <f>AVERAGE(C16:C89)</f>
        <v>0.79761904761904756</v>
      </c>
      <c r="D90" s="52">
        <f>IFERROR(AVERAGE(D16:D89),"")</f>
        <v>0.7326785714285714</v>
      </c>
    </row>
    <row r="91" spans="1:6" x14ac:dyDescent="0.2">
      <c r="C91" s="54" t="s">
        <v>172</v>
      </c>
      <c r="D91" s="59">
        <f>D90/C90</f>
        <v>0.91858208955223886</v>
      </c>
    </row>
    <row r="92" spans="1:6" ht="15" x14ac:dyDescent="0.25">
      <c r="D92" s="12"/>
    </row>
    <row r="93" spans="1:6" ht="15" x14ac:dyDescent="0.25">
      <c r="A93" s="12"/>
      <c r="B93" s="12"/>
      <c r="C93" s="12"/>
      <c r="D93" s="12"/>
    </row>
    <row r="94" spans="1:6" ht="15" x14ac:dyDescent="0.25">
      <c r="A94" s="12"/>
      <c r="B94" s="12"/>
      <c r="C94" s="12"/>
      <c r="D94" s="12"/>
    </row>
    <row r="95" spans="1:6" ht="15" x14ac:dyDescent="0.25">
      <c r="A95" s="12"/>
      <c r="B95" s="12"/>
      <c r="C95" s="12"/>
    </row>
    <row r="96" spans="1:6" ht="15" x14ac:dyDescent="0.25">
      <c r="A96" s="12"/>
      <c r="B96" s="12"/>
      <c r="C96" s="12"/>
    </row>
  </sheetData>
  <mergeCells count="10">
    <mergeCell ref="A90:B90"/>
    <mergeCell ref="A7:F7"/>
    <mergeCell ref="A1:D1"/>
    <mergeCell ref="A2:D2"/>
    <mergeCell ref="A3:D3"/>
    <mergeCell ref="A4:D4"/>
    <mergeCell ref="A5:D5"/>
    <mergeCell ref="A9:C9"/>
    <mergeCell ref="A10:A12"/>
    <mergeCell ref="B10:C12"/>
  </mergeCells>
  <conditionalFormatting sqref="D91">
    <cfRule type="cellIs" dxfId="8" priority="1" operator="between">
      <formula>70.01%</formula>
      <formula>99.99%</formula>
    </cfRule>
    <cfRule type="cellIs" dxfId="7" priority="2" operator="greaterThanOrEqual">
      <formula>100%</formula>
    </cfRule>
    <cfRule type="cellIs" dxfId="6" priority="3" operator="lessThan">
      <formula>70%</formula>
    </cfRule>
  </conditionalFormatting>
  <dataValidations xWindow="1090" yWindow="34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E15:E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F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5:D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F16:F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31"/>
  <sheetViews>
    <sheetView topLeftCell="A22" workbookViewId="0">
      <selection activeCell="D25" sqref="D25"/>
    </sheetView>
  </sheetViews>
  <sheetFormatPr baseColWidth="10" defaultColWidth="0" defaultRowHeight="12.75" x14ac:dyDescent="0.2"/>
  <cols>
    <col min="1" max="1" width="17.5703125" style="2" customWidth="1"/>
    <col min="2" max="2" width="43.7109375" style="2" customWidth="1"/>
    <col min="3" max="3" width="25.42578125" style="2" customWidth="1"/>
    <col min="4" max="4" width="14.28515625" style="2" customWidth="1"/>
    <col min="5" max="5" width="20.28515625" style="2" customWidth="1"/>
    <col min="6" max="6" width="15.140625" style="2" customWidth="1"/>
    <col min="7" max="7" width="5.140625" style="2" customWidth="1"/>
    <col min="8" max="8" width="18.42578125" style="2" hidden="1" customWidth="1"/>
    <col min="9" max="16384" width="11.42578125" style="2" hidden="1"/>
  </cols>
  <sheetData>
    <row r="1" spans="1:9" ht="15.75" customHeight="1" x14ac:dyDescent="0.2">
      <c r="A1" s="62" t="e">
        <f>Institución</f>
        <v>#NAME?</v>
      </c>
      <c r="B1" s="63"/>
      <c r="C1" s="63"/>
      <c r="D1" s="63"/>
      <c r="E1" s="14" t="s">
        <v>0</v>
      </c>
      <c r="F1" s="15" t="s">
        <v>13</v>
      </c>
      <c r="G1" s="1"/>
      <c r="H1" s="1"/>
    </row>
    <row r="2" spans="1:9" ht="15.75" customHeight="1" x14ac:dyDescent="0.2">
      <c r="A2" s="64" t="str">
        <f>'Comp 3'!A2:D2</f>
        <v>Secretaría Particular</v>
      </c>
      <c r="B2" s="65"/>
      <c r="C2" s="65"/>
      <c r="D2" s="65"/>
      <c r="E2" s="13" t="s">
        <v>1</v>
      </c>
      <c r="F2" s="16" t="str">
        <f>'Comp 1'!F2</f>
        <v>[Iniciales]</v>
      </c>
      <c r="G2" s="1"/>
      <c r="H2" s="1"/>
    </row>
    <row r="3" spans="1:9" ht="15.75" customHeight="1" x14ac:dyDescent="0.2">
      <c r="A3" s="89" t="str">
        <f>'Comp 3'!A3:D3</f>
        <v>Informe de Control Interno Primer Semestre 2019</v>
      </c>
      <c r="B3" s="90"/>
      <c r="C3" s="90"/>
      <c r="D3" s="90"/>
      <c r="E3" s="13" t="s">
        <v>2</v>
      </c>
      <c r="F3" s="17">
        <v>43101</v>
      </c>
    </row>
    <row r="4" spans="1:9" ht="15.75" customHeight="1" x14ac:dyDescent="0.2">
      <c r="A4" s="64" t="str">
        <f>'Comp 3'!A4:D4</f>
        <v>Secretaría Particular</v>
      </c>
      <c r="B4" s="65"/>
      <c r="C4" s="65"/>
      <c r="D4" s="65"/>
      <c r="E4" s="13" t="s">
        <v>3</v>
      </c>
      <c r="F4" s="18" t="str">
        <f>'Comp 1'!F4</f>
        <v>[Iniciales]</v>
      </c>
    </row>
    <row r="5" spans="1:9" ht="15.75" customHeight="1" thickBot="1" x14ac:dyDescent="0.25">
      <c r="A5" s="91" t="s">
        <v>23</v>
      </c>
      <c r="B5" s="92"/>
      <c r="C5" s="92"/>
      <c r="D5" s="92"/>
      <c r="E5" s="19" t="s">
        <v>2</v>
      </c>
      <c r="F5" s="20">
        <v>43101</v>
      </c>
    </row>
    <row r="6" spans="1:9" x14ac:dyDescent="0.2">
      <c r="A6" s="1"/>
      <c r="B6" s="1"/>
      <c r="C6" s="1"/>
      <c r="D6" s="1"/>
      <c r="E6" s="1"/>
      <c r="F6" s="1"/>
      <c r="G6" s="1"/>
      <c r="H6" s="1"/>
    </row>
    <row r="7" spans="1:9" ht="33" customHeight="1" x14ac:dyDescent="0.2">
      <c r="A7" s="88" t="s">
        <v>22</v>
      </c>
      <c r="B7" s="88"/>
      <c r="C7" s="88"/>
      <c r="D7" s="88"/>
      <c r="E7" s="88"/>
      <c r="F7" s="88"/>
      <c r="G7" s="4"/>
      <c r="H7" s="4"/>
      <c r="I7" s="1"/>
    </row>
    <row r="8" spans="1:9" x14ac:dyDescent="0.2">
      <c r="A8" s="3"/>
      <c r="B8" s="3"/>
      <c r="C8" s="3"/>
      <c r="D8" s="3"/>
      <c r="E8" s="4"/>
      <c r="F8" s="4"/>
      <c r="I8" s="1"/>
    </row>
    <row r="9" spans="1:9" ht="15.75" x14ac:dyDescent="0.25">
      <c r="A9" s="77" t="s">
        <v>169</v>
      </c>
      <c r="B9" s="77"/>
      <c r="C9" s="77"/>
      <c r="D9" s="3"/>
      <c r="E9" s="5" t="s">
        <v>4</v>
      </c>
      <c r="F9" s="5" t="s">
        <v>5</v>
      </c>
      <c r="I9" s="1"/>
    </row>
    <row r="10" spans="1:9" x14ac:dyDescent="0.2">
      <c r="A10" s="73" t="s">
        <v>168</v>
      </c>
      <c r="B10" s="72" t="s">
        <v>170</v>
      </c>
      <c r="C10" s="72"/>
      <c r="D10" s="3"/>
      <c r="E10" s="6" t="s">
        <v>6</v>
      </c>
      <c r="F10" s="7" t="s">
        <v>7</v>
      </c>
      <c r="I10" s="1"/>
    </row>
    <row r="11" spans="1:9" x14ac:dyDescent="0.2">
      <c r="A11" s="73"/>
      <c r="B11" s="72"/>
      <c r="C11" s="72"/>
      <c r="D11" s="3"/>
      <c r="E11" s="6" t="s">
        <v>8</v>
      </c>
      <c r="F11" s="8" t="s">
        <v>9</v>
      </c>
      <c r="I11" s="1"/>
    </row>
    <row r="12" spans="1:9" x14ac:dyDescent="0.2">
      <c r="A12" s="73"/>
      <c r="B12" s="72"/>
      <c r="C12" s="72"/>
      <c r="D12" s="3"/>
      <c r="E12" s="9">
        <v>1</v>
      </c>
      <c r="F12" s="10" t="s">
        <v>10</v>
      </c>
      <c r="I12" s="1"/>
    </row>
    <row r="13" spans="1:9" x14ac:dyDescent="0.2">
      <c r="A13" s="3"/>
      <c r="B13" s="3"/>
      <c r="C13" s="3"/>
      <c r="D13" s="3"/>
      <c r="E13" s="4"/>
      <c r="F13" s="4"/>
      <c r="I13" s="1"/>
    </row>
    <row r="14" spans="1:9" x14ac:dyDescent="0.2">
      <c r="A14" s="1"/>
      <c r="B14" s="1"/>
      <c r="C14" s="1"/>
      <c r="F14" s="1"/>
      <c r="I14" s="1"/>
    </row>
    <row r="15" spans="1:9" ht="25.5" x14ac:dyDescent="0.2">
      <c r="A15" s="11" t="s">
        <v>11</v>
      </c>
      <c r="B15" s="42" t="s">
        <v>35</v>
      </c>
      <c r="C15" s="53" t="s">
        <v>173</v>
      </c>
      <c r="D15" s="43" t="s">
        <v>171</v>
      </c>
      <c r="E15" s="43" t="s">
        <v>15</v>
      </c>
      <c r="F15" s="43" t="s">
        <v>36</v>
      </c>
    </row>
    <row r="16" spans="1:9" ht="144" x14ac:dyDescent="0.2">
      <c r="A16" s="21">
        <v>401</v>
      </c>
      <c r="B16" s="46" t="s">
        <v>151</v>
      </c>
      <c r="C16" s="48" t="s">
        <v>168</v>
      </c>
      <c r="D16" s="48" t="s">
        <v>168</v>
      </c>
      <c r="E16" s="47" t="str">
        <f>'[1]LISTA DE DOCUMENTOS'!$B$106</f>
        <v>N/A</v>
      </c>
      <c r="F16" s="49">
        <f>'[1]LISTA DE DOCUMENTOS'!$E$106</f>
        <v>0</v>
      </c>
    </row>
    <row r="17" spans="1:6" ht="48" x14ac:dyDescent="0.2">
      <c r="A17" s="21">
        <v>402</v>
      </c>
      <c r="B17" s="46" t="s">
        <v>152</v>
      </c>
      <c r="C17" s="48" t="s">
        <v>168</v>
      </c>
      <c r="D17" s="48" t="s">
        <v>168</v>
      </c>
      <c r="E17" s="47" t="str">
        <f>'[1]LISTA DE DOCUMENTOS'!$B$107</f>
        <v>N/A</v>
      </c>
      <c r="F17" s="49">
        <f>'[1]LISTA DE DOCUMENTOS'!$E$107</f>
        <v>0</v>
      </c>
    </row>
    <row r="18" spans="1:6" ht="36" x14ac:dyDescent="0.2">
      <c r="A18" s="21">
        <v>403</v>
      </c>
      <c r="B18" s="46" t="s">
        <v>153</v>
      </c>
      <c r="C18" s="48" t="s">
        <v>168</v>
      </c>
      <c r="D18" s="48" t="s">
        <v>168</v>
      </c>
      <c r="E18" s="47" t="str">
        <f>'[1]LISTA DE DOCUMENTOS'!$B$108</f>
        <v>N/A</v>
      </c>
      <c r="F18" s="49">
        <f>'[1]LISTA DE DOCUMENTOS'!$E$108</f>
        <v>0</v>
      </c>
    </row>
    <row r="19" spans="1:6" ht="63.75" x14ac:dyDescent="0.2">
      <c r="A19" s="21">
        <v>404</v>
      </c>
      <c r="B19" s="46" t="s">
        <v>154</v>
      </c>
      <c r="C19" s="48" t="s">
        <v>168</v>
      </c>
      <c r="D19" s="48" t="s">
        <v>168</v>
      </c>
      <c r="E19" s="47" t="str">
        <f>'[1]LISTA DE DOCUMENTOS'!$D$109</f>
        <v>Generar reuniones semestrales para revisión de avances y seguimiento a objetivos</v>
      </c>
      <c r="F19" s="49" t="str">
        <f>'[1]LISTA DE DOCUMENTOS'!$E$109</f>
        <v>junio, diciembre</v>
      </c>
    </row>
    <row r="20" spans="1:6" ht="132" x14ac:dyDescent="0.2">
      <c r="A20" s="21">
        <v>405</v>
      </c>
      <c r="B20" s="46" t="s">
        <v>155</v>
      </c>
      <c r="C20" s="48">
        <v>0.5</v>
      </c>
      <c r="D20" s="48">
        <v>0.5</v>
      </c>
      <c r="E20" s="47" t="str">
        <f>'[1]LISTA DE DOCUMENTOS'!$D$110</f>
        <v xml:space="preserve">Enviar correos electrónicos con información relevante </v>
      </c>
      <c r="F20" s="49" t="str">
        <f>'[1]LISTA DE DOCUMENTOS'!$E$110</f>
        <v>Marzo, Junio, Octubre, Diciembre</v>
      </c>
    </row>
    <row r="21" spans="1:6" ht="120" x14ac:dyDescent="0.2">
      <c r="A21" s="21">
        <v>406</v>
      </c>
      <c r="B21" s="46" t="s">
        <v>156</v>
      </c>
      <c r="C21" s="48">
        <v>0.5</v>
      </c>
      <c r="D21" s="48">
        <v>0.5</v>
      </c>
      <c r="E21" s="47" t="str">
        <f>'[1]LISTA DE DOCUMENTOS'!$D$111</f>
        <v>Generar reporte trimestral de presupuesto ejercido</v>
      </c>
      <c r="F21" s="49" t="str">
        <f>'[1]LISTA DE DOCUMENTOS'!$E$111</f>
        <v>Marzo, Junio, Octubre, Diciembre</v>
      </c>
    </row>
    <row r="22" spans="1:6" ht="72" x14ac:dyDescent="0.2">
      <c r="A22" s="21">
        <v>407</v>
      </c>
      <c r="B22" s="46" t="s">
        <v>52</v>
      </c>
      <c r="C22" s="48">
        <v>0.5</v>
      </c>
      <c r="D22" s="48">
        <v>0.5</v>
      </c>
      <c r="E22" s="47" t="str">
        <f>'[1]LISTA DE DOCUMENTOS'!$B$112</f>
        <v>Reporte trimestra de presupuesto</v>
      </c>
      <c r="F22" s="49" t="str">
        <f>'[1]LISTA DE DOCUMENTOS'!$E$111</f>
        <v>Marzo, Junio, Octubre, Diciembre</v>
      </c>
    </row>
    <row r="23" spans="1:6" ht="60" x14ac:dyDescent="0.2">
      <c r="A23" s="21">
        <v>408</v>
      </c>
      <c r="B23" s="46" t="s">
        <v>53</v>
      </c>
      <c r="C23" s="48">
        <v>0.5</v>
      </c>
      <c r="D23" s="48">
        <v>0.5</v>
      </c>
      <c r="E23" s="47" t="str">
        <f>'[1]LISTA DE DOCUMENTOS'!$D$112</f>
        <v>Generar reportes trimestrales de PBR</v>
      </c>
      <c r="F23" s="49" t="str">
        <f>'[1]LISTA DE DOCUMENTOS'!$E$112</f>
        <v>Marzo, Junio, Octubre, Diciembre</v>
      </c>
    </row>
    <row r="24" spans="1:6" ht="51" x14ac:dyDescent="0.2">
      <c r="A24" s="21">
        <v>409</v>
      </c>
      <c r="B24" s="46" t="s">
        <v>157</v>
      </c>
      <c r="C24" s="48">
        <v>0.5</v>
      </c>
      <c r="D24" s="48">
        <v>0.5</v>
      </c>
      <c r="E24" s="47" t="str">
        <f>'[1]LISTA DE DOCUMENTOS'!$B$114</f>
        <v>Reportes trimestrales información pública de oficio TRANSPARENCIA</v>
      </c>
      <c r="F24" s="49" t="str">
        <f>'[1]LISTA DE DOCUMENTOS'!$E$113</f>
        <v>Marzo, Junio, Octubre, Diciembre</v>
      </c>
    </row>
    <row r="25" spans="1:6" ht="15" customHeight="1" x14ac:dyDescent="0.2">
      <c r="A25" s="86" t="s">
        <v>17</v>
      </c>
      <c r="B25" s="87"/>
      <c r="C25" s="58">
        <f>AVERAGE(C20:C24)</f>
        <v>0.5</v>
      </c>
      <c r="D25" s="52">
        <f>IFERROR(AVERAGE(D16:D24),"")</f>
        <v>0.5</v>
      </c>
    </row>
    <row r="26" spans="1:6" ht="25.5" x14ac:dyDescent="0.2">
      <c r="C26" s="54" t="s">
        <v>172</v>
      </c>
      <c r="D26" s="59">
        <f>D25/C25</f>
        <v>1</v>
      </c>
    </row>
    <row r="27" spans="1:6" ht="15" x14ac:dyDescent="0.25">
      <c r="D27" s="12"/>
    </row>
    <row r="28" spans="1:6" ht="15" x14ac:dyDescent="0.25">
      <c r="A28" s="12"/>
      <c r="B28" s="12"/>
      <c r="C28" s="12"/>
      <c r="D28" s="12"/>
    </row>
    <row r="29" spans="1:6" ht="15" x14ac:dyDescent="0.25">
      <c r="A29" s="12"/>
      <c r="B29" s="12"/>
      <c r="C29" s="12"/>
      <c r="D29" s="12"/>
    </row>
    <row r="30" spans="1:6" ht="15" x14ac:dyDescent="0.25">
      <c r="A30" s="12"/>
      <c r="B30" s="12"/>
      <c r="C30" s="12"/>
    </row>
    <row r="31" spans="1:6" ht="15" x14ac:dyDescent="0.25">
      <c r="A31" s="12"/>
      <c r="B31" s="12"/>
      <c r="C31" s="12"/>
    </row>
  </sheetData>
  <mergeCells count="10">
    <mergeCell ref="A25:B25"/>
    <mergeCell ref="A7:F7"/>
    <mergeCell ref="A1:D1"/>
    <mergeCell ref="A2:D2"/>
    <mergeCell ref="A3:D3"/>
    <mergeCell ref="A4:D4"/>
    <mergeCell ref="A5:D5"/>
    <mergeCell ref="A9:C9"/>
    <mergeCell ref="A10:A12"/>
    <mergeCell ref="B10:C12"/>
  </mergeCells>
  <conditionalFormatting sqref="D26">
    <cfRule type="cellIs" dxfId="5" priority="1" operator="between">
      <formula>70.01%</formula>
      <formula>99.99%</formula>
    </cfRule>
    <cfRule type="cellIs" dxfId="4" priority="2" operator="greaterThanOrEqual">
      <formula>100%</formula>
    </cfRule>
    <cfRule type="cellIs" dxfId="3" priority="3" operator="lessThan">
      <formula>70%</formula>
    </cfRule>
  </conditionalFormatting>
  <dataValidations xWindow="1058" yWindow="317"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E15:E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5:D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F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F16:F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32"/>
  <sheetViews>
    <sheetView tabSelected="1" topLeftCell="A21" workbookViewId="0">
      <selection activeCell="D25" sqref="D25"/>
    </sheetView>
  </sheetViews>
  <sheetFormatPr baseColWidth="10" defaultColWidth="0" defaultRowHeight="12.75" x14ac:dyDescent="0.2"/>
  <cols>
    <col min="1" max="1" width="17.5703125" style="2" customWidth="1"/>
    <col min="2" max="2" width="43.7109375" style="2" customWidth="1"/>
    <col min="3" max="3" width="26.5703125" style="2" customWidth="1"/>
    <col min="4" max="4" width="13.140625" style="2" customWidth="1"/>
    <col min="5" max="5" width="21.7109375" style="2" customWidth="1"/>
    <col min="6" max="6" width="15.140625" style="2" customWidth="1"/>
    <col min="7" max="7" width="5.140625" style="2" customWidth="1"/>
    <col min="8" max="8" width="18.42578125" style="2" hidden="1" customWidth="1"/>
    <col min="9" max="16384" width="11.42578125" style="2" hidden="1"/>
  </cols>
  <sheetData>
    <row r="1" spans="1:9" ht="15.75" customHeight="1" x14ac:dyDescent="0.2">
      <c r="A1" s="62" t="e">
        <f>Institución</f>
        <v>#NAME?</v>
      </c>
      <c r="B1" s="63"/>
      <c r="C1" s="63"/>
      <c r="D1" s="63"/>
      <c r="E1" s="14" t="s">
        <v>0</v>
      </c>
      <c r="F1" s="15" t="s">
        <v>13</v>
      </c>
      <c r="G1" s="1"/>
      <c r="H1" s="1"/>
    </row>
    <row r="2" spans="1:9" ht="15.75" customHeight="1" x14ac:dyDescent="0.2">
      <c r="A2" s="64" t="str">
        <f>'Comp 1'!A2:D2</f>
        <v>Secretaría Particular</v>
      </c>
      <c r="B2" s="65"/>
      <c r="C2" s="65"/>
      <c r="D2" s="65"/>
      <c r="E2" s="13" t="s">
        <v>1</v>
      </c>
      <c r="F2" s="16" t="str">
        <f>'Comp 1'!F2</f>
        <v>[Iniciales]</v>
      </c>
      <c r="G2" s="1"/>
      <c r="H2" s="1"/>
    </row>
    <row r="3" spans="1:9" ht="15.75" customHeight="1" x14ac:dyDescent="0.2">
      <c r="A3" s="89" t="str">
        <f>'Comp 4'!A3:D3</f>
        <v>Informe de Control Interno Primer Semestre 2019</v>
      </c>
      <c r="B3" s="90"/>
      <c r="C3" s="90"/>
      <c r="D3" s="90"/>
      <c r="E3" s="13" t="s">
        <v>2</v>
      </c>
      <c r="F3" s="17">
        <v>43101</v>
      </c>
    </row>
    <row r="4" spans="1:9" ht="15.75" customHeight="1" x14ac:dyDescent="0.2">
      <c r="A4" s="64" t="str">
        <f>'Comp 1'!A4:D4</f>
        <v>Secretaría Particular</v>
      </c>
      <c r="B4" s="65"/>
      <c r="C4" s="65"/>
      <c r="D4" s="65"/>
      <c r="E4" s="13" t="s">
        <v>3</v>
      </c>
      <c r="F4" s="18" t="str">
        <f>'Comp 1'!F4</f>
        <v>[Iniciales]</v>
      </c>
    </row>
    <row r="5" spans="1:9" ht="15.75" customHeight="1" thickBot="1" x14ac:dyDescent="0.25">
      <c r="A5" s="91" t="s">
        <v>25</v>
      </c>
      <c r="B5" s="92"/>
      <c r="C5" s="92"/>
      <c r="D5" s="92"/>
      <c r="E5" s="19" t="s">
        <v>2</v>
      </c>
      <c r="F5" s="20">
        <v>43101</v>
      </c>
    </row>
    <row r="6" spans="1:9" x14ac:dyDescent="0.2">
      <c r="A6" s="1"/>
      <c r="B6" s="1"/>
      <c r="C6" s="1"/>
      <c r="D6" s="1"/>
      <c r="E6" s="1"/>
      <c r="F6" s="1"/>
      <c r="G6" s="1"/>
      <c r="H6" s="1"/>
    </row>
    <row r="7" spans="1:9" ht="43.5" customHeight="1" x14ac:dyDescent="0.2">
      <c r="A7" s="88" t="s">
        <v>24</v>
      </c>
      <c r="B7" s="88"/>
      <c r="C7" s="88"/>
      <c r="D7" s="88"/>
      <c r="E7" s="88"/>
      <c r="F7" s="88"/>
      <c r="G7" s="4"/>
      <c r="H7" s="4"/>
      <c r="I7" s="1"/>
    </row>
    <row r="8" spans="1:9" x14ac:dyDescent="0.2">
      <c r="A8" s="3"/>
      <c r="B8" s="3"/>
      <c r="C8" s="3"/>
      <c r="D8" s="3"/>
      <c r="E8" s="4"/>
      <c r="F8" s="4"/>
      <c r="I8" s="1"/>
    </row>
    <row r="9" spans="1:9" ht="15.75" x14ac:dyDescent="0.25">
      <c r="A9" s="77" t="s">
        <v>169</v>
      </c>
      <c r="B9" s="77"/>
      <c r="C9" s="77"/>
      <c r="D9" s="3"/>
      <c r="E9" s="5" t="s">
        <v>4</v>
      </c>
      <c r="F9" s="5" t="s">
        <v>5</v>
      </c>
      <c r="I9" s="1"/>
    </row>
    <row r="10" spans="1:9" x14ac:dyDescent="0.2">
      <c r="A10" s="73" t="s">
        <v>168</v>
      </c>
      <c r="B10" s="72" t="s">
        <v>170</v>
      </c>
      <c r="C10" s="72"/>
      <c r="D10" s="3"/>
      <c r="E10" s="6" t="s">
        <v>6</v>
      </c>
      <c r="F10" s="7" t="s">
        <v>7</v>
      </c>
      <c r="I10" s="1"/>
    </row>
    <row r="11" spans="1:9" x14ac:dyDescent="0.2">
      <c r="A11" s="73"/>
      <c r="B11" s="72"/>
      <c r="C11" s="72"/>
      <c r="D11" s="3"/>
      <c r="E11" s="6" t="s">
        <v>8</v>
      </c>
      <c r="F11" s="8" t="s">
        <v>9</v>
      </c>
      <c r="I11" s="1"/>
    </row>
    <row r="12" spans="1:9" x14ac:dyDescent="0.2">
      <c r="A12" s="73"/>
      <c r="B12" s="72"/>
      <c r="C12" s="72"/>
      <c r="D12" s="3"/>
      <c r="E12" s="9">
        <v>1</v>
      </c>
      <c r="F12" s="10" t="s">
        <v>10</v>
      </c>
      <c r="I12" s="1"/>
    </row>
    <row r="13" spans="1:9" x14ac:dyDescent="0.2">
      <c r="A13" s="3"/>
      <c r="B13" s="3"/>
      <c r="C13" s="3"/>
      <c r="D13" s="3"/>
      <c r="E13" s="4"/>
      <c r="F13" s="4"/>
      <c r="I13" s="1"/>
    </row>
    <row r="14" spans="1:9" x14ac:dyDescent="0.2">
      <c r="A14" s="1"/>
      <c r="B14" s="1"/>
      <c r="C14" s="1"/>
      <c r="F14" s="1"/>
      <c r="I14" s="1"/>
    </row>
    <row r="15" spans="1:9" ht="25.5" x14ac:dyDescent="0.2">
      <c r="A15" s="11" t="s">
        <v>11</v>
      </c>
      <c r="B15" s="42" t="s">
        <v>35</v>
      </c>
      <c r="C15" s="53" t="s">
        <v>173</v>
      </c>
      <c r="D15" s="43" t="s">
        <v>171</v>
      </c>
      <c r="E15" s="43" t="s">
        <v>15</v>
      </c>
      <c r="F15" s="43" t="s">
        <v>36</v>
      </c>
    </row>
    <row r="16" spans="1:9" ht="84" x14ac:dyDescent="0.2">
      <c r="A16" s="21">
        <v>501</v>
      </c>
      <c r="B16" s="46" t="s">
        <v>158</v>
      </c>
      <c r="C16" s="48" t="s">
        <v>168</v>
      </c>
      <c r="D16" s="48" t="s">
        <v>168</v>
      </c>
      <c r="E16" s="47" t="str">
        <f>'[1]LISTA DE DOCUMENTOS'!$B$115</f>
        <v>Manual de procesos y procedimientos</v>
      </c>
      <c r="F16" s="49" t="str">
        <f>'[1]LISTA DE DOCUMENTOS'!$E$115</f>
        <v>Agosto</v>
      </c>
    </row>
    <row r="17" spans="1:6" ht="60" x14ac:dyDescent="0.2">
      <c r="A17" s="21">
        <v>502</v>
      </c>
      <c r="B17" s="46" t="s">
        <v>159</v>
      </c>
      <c r="C17" s="48" t="s">
        <v>168</v>
      </c>
      <c r="D17" s="48" t="s">
        <v>168</v>
      </c>
      <c r="E17" s="47" t="str">
        <f>'[1]LISTA DE DOCUMENTOS'!$B$116</f>
        <v>Manual de organización</v>
      </c>
      <c r="F17" s="49" t="str">
        <f>'[1]LISTA DE DOCUMENTOS'!$E$116</f>
        <v>Junio, Diciembre</v>
      </c>
    </row>
    <row r="18" spans="1:6" ht="48" x14ac:dyDescent="0.2">
      <c r="A18" s="21">
        <v>503</v>
      </c>
      <c r="B18" s="46" t="s">
        <v>160</v>
      </c>
      <c r="C18" s="48">
        <v>0.5</v>
      </c>
      <c r="D18" s="48">
        <v>0.5</v>
      </c>
      <c r="E18" s="47" t="str">
        <f>'[1]LISTA DE DOCUMENTOS'!$B$117</f>
        <v>Minutas de reuniones CONTROL DE RIESGOS</v>
      </c>
      <c r="F18" s="49" t="str">
        <f>'[1]LISTA DE DOCUMENTOS'!$E$117</f>
        <v>De acuerdo a solicitud</v>
      </c>
    </row>
    <row r="19" spans="1:6" ht="48" x14ac:dyDescent="0.2">
      <c r="A19" s="21">
        <v>504</v>
      </c>
      <c r="B19" s="46" t="s">
        <v>161</v>
      </c>
      <c r="C19" s="48" t="s">
        <v>168</v>
      </c>
      <c r="D19" s="48" t="s">
        <v>168</v>
      </c>
      <c r="E19" s="47" t="str">
        <f>'[1]LISTA DE DOCUMENTOS'!$B$118</f>
        <v>Expediente de auditorías</v>
      </c>
      <c r="F19" s="49" t="str">
        <f>'[1]LISTA DE DOCUMENTOS'!$E$118</f>
        <v>Diciembre</v>
      </c>
    </row>
    <row r="20" spans="1:6" ht="51" x14ac:dyDescent="0.2">
      <c r="A20" s="21">
        <v>505</v>
      </c>
      <c r="B20" s="46" t="s">
        <v>162</v>
      </c>
      <c r="C20" s="48" t="s">
        <v>168</v>
      </c>
      <c r="D20" s="48" t="s">
        <v>168</v>
      </c>
      <c r="E20" s="47" t="str">
        <f>'[1]LISTA DE DOCUMENTOS'!$B$119</f>
        <v>Comparativo de resultados de plan de trabajo contra año anterior</v>
      </c>
      <c r="F20" s="49" t="str">
        <f>'[1]LISTA DE DOCUMENTOS'!$E$119</f>
        <v>Abril</v>
      </c>
    </row>
    <row r="21" spans="1:6" ht="36" x14ac:dyDescent="0.2">
      <c r="A21" s="21">
        <v>506</v>
      </c>
      <c r="B21" s="46" t="s">
        <v>163</v>
      </c>
      <c r="C21" s="48">
        <v>1</v>
      </c>
      <c r="D21" s="48">
        <v>1</v>
      </c>
      <c r="E21" s="47" t="str">
        <f>'[1]LISTA DE DOCUMENTOS'!$B$120</f>
        <v>Plan de trabajo 2019</v>
      </c>
      <c r="F21" s="49" t="str">
        <f>'[1]LISTA DE DOCUMENTOS'!$E$120</f>
        <v>agosto</v>
      </c>
    </row>
    <row r="22" spans="1:6" ht="60" x14ac:dyDescent="0.2">
      <c r="A22" s="21">
        <v>507</v>
      </c>
      <c r="B22" s="46" t="s">
        <v>164</v>
      </c>
      <c r="C22" s="48" t="s">
        <v>168</v>
      </c>
      <c r="D22" s="48" t="s">
        <v>168</v>
      </c>
      <c r="E22" s="47" t="str">
        <f>'[1]LISTA DE DOCUMENTOS'!$B$121</f>
        <v>Minutas de reuniones PTAR</v>
      </c>
      <c r="F22" s="49" t="str">
        <f>'[1]LISTA DE DOCUMENTOS'!$E$121</f>
        <v>Abril</v>
      </c>
    </row>
    <row r="23" spans="1:6" ht="72" x14ac:dyDescent="0.2">
      <c r="A23" s="21">
        <v>508</v>
      </c>
      <c r="B23" s="46" t="s">
        <v>165</v>
      </c>
      <c r="C23" s="48">
        <v>1</v>
      </c>
      <c r="D23" s="48">
        <v>1</v>
      </c>
      <c r="E23" s="47" t="str">
        <f>'[1]LISTA DE DOCUMENTOS'!$B$122</f>
        <v>Plan de trabajo 2019</v>
      </c>
      <c r="F23" s="49" t="s">
        <v>176</v>
      </c>
    </row>
    <row r="24" spans="1:6" ht="72" x14ac:dyDescent="0.2">
      <c r="A24" s="21">
        <v>509</v>
      </c>
      <c r="B24" s="46" t="s">
        <v>166</v>
      </c>
      <c r="C24" s="48" t="s">
        <v>168</v>
      </c>
      <c r="D24" s="48" t="s">
        <v>168</v>
      </c>
      <c r="E24" s="47" t="str">
        <f>'[1]LISTA DE DOCUMENTOS'!$B$123</f>
        <v>Plan de acción de áreas de oportunidad EVALUACIÓN DEL DESEMPEÑO</v>
      </c>
      <c r="F24" s="49" t="str">
        <f>'[1]LISTA DE DOCUMENTOS'!$E$122</f>
        <v>De acuerdo a fechas establecidas</v>
      </c>
    </row>
    <row r="25" spans="1:6" ht="36" x14ac:dyDescent="0.2">
      <c r="A25" s="21">
        <v>510</v>
      </c>
      <c r="B25" s="46" t="s">
        <v>167</v>
      </c>
      <c r="C25" s="48" t="s">
        <v>168</v>
      </c>
      <c r="D25" s="48" t="s">
        <v>168</v>
      </c>
      <c r="E25" s="47" t="str">
        <f>'[1]LISTA DE DOCUMENTOS'!$B$124</f>
        <v>N/A</v>
      </c>
      <c r="F25" s="49">
        <f>'[1]LISTA DE DOCUMENTOS'!$E$124</f>
        <v>0</v>
      </c>
    </row>
    <row r="26" spans="1:6" ht="15" customHeight="1" x14ac:dyDescent="0.2">
      <c r="A26" s="86" t="s">
        <v>17</v>
      </c>
      <c r="B26" s="87"/>
      <c r="C26" s="58">
        <f>AVERAGE(C23:C25)</f>
        <v>1</v>
      </c>
      <c r="D26" s="52">
        <f>IFERROR(AVERAGE(D16:D25),"")</f>
        <v>0.83333333333333337</v>
      </c>
    </row>
    <row r="27" spans="1:6" x14ac:dyDescent="0.2">
      <c r="C27" s="54" t="s">
        <v>172</v>
      </c>
      <c r="D27" s="59">
        <f>D26/C26</f>
        <v>0.83333333333333337</v>
      </c>
    </row>
    <row r="28" spans="1:6" ht="15" x14ac:dyDescent="0.25">
      <c r="D28" s="12"/>
    </row>
    <row r="29" spans="1:6" ht="15" x14ac:dyDescent="0.25">
      <c r="A29" s="12"/>
      <c r="B29" s="12"/>
      <c r="C29" s="12"/>
      <c r="D29" s="12"/>
    </row>
    <row r="30" spans="1:6" ht="15" x14ac:dyDescent="0.25">
      <c r="A30" s="12"/>
      <c r="B30" s="12"/>
      <c r="C30" s="12"/>
      <c r="D30" s="12"/>
    </row>
    <row r="31" spans="1:6" ht="15" x14ac:dyDescent="0.25">
      <c r="A31" s="12"/>
      <c r="B31" s="12"/>
      <c r="C31" s="12"/>
    </row>
    <row r="32" spans="1:6" ht="15" x14ac:dyDescent="0.25">
      <c r="A32" s="12"/>
      <c r="B32" s="12"/>
      <c r="C32" s="12"/>
    </row>
  </sheetData>
  <mergeCells count="10">
    <mergeCell ref="A26:B26"/>
    <mergeCell ref="A7:F7"/>
    <mergeCell ref="A1:D1"/>
    <mergeCell ref="A2:D2"/>
    <mergeCell ref="A3:D3"/>
    <mergeCell ref="A4:D4"/>
    <mergeCell ref="A5:D5"/>
    <mergeCell ref="A9:C9"/>
    <mergeCell ref="A10:A12"/>
    <mergeCell ref="B10:C12"/>
  </mergeCells>
  <conditionalFormatting sqref="D27">
    <cfRule type="cellIs" dxfId="2" priority="1" operator="between">
      <formula>70.01%</formula>
      <formula>99.99%</formula>
    </cfRule>
    <cfRule type="cellIs" dxfId="1" priority="2" operator="greaterThanOrEqual">
      <formula>100%</formula>
    </cfRule>
    <cfRule type="cellIs" dxfId="0" priority="3" operator="lessThan">
      <formula>70%</formula>
    </cfRule>
  </conditionalFormatting>
  <dataValidations xWindow="1061" yWindow="30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E15:E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F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F16:F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Rebeca Sanchez Morales</cp:lastModifiedBy>
  <cp:lastPrinted>2018-07-10T17:20:14Z</cp:lastPrinted>
  <dcterms:created xsi:type="dcterms:W3CDTF">2018-07-09T13:33:47Z</dcterms:created>
  <dcterms:modified xsi:type="dcterms:W3CDTF">2019-07-29T17:37:43Z</dcterms:modified>
</cp:coreProperties>
</file>